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tabRatio="960" firstSheet="1" activeTab="1"/>
  </bookViews>
  <sheets>
    <sheet name="списък приложения" sheetId="1" r:id="rId1"/>
    <sheet name="Прил.№1-списък ЕП" sheetId="2" r:id="rId2"/>
    <sheet name="Прил. №2-списък НС" sheetId="3" r:id="rId3"/>
    <sheet name="Прил. №3 - представяне ЕП" sheetId="4" r:id="rId4"/>
    <sheet name="Прил. № 4-приходиЕП" sheetId="5" r:id="rId5"/>
    <sheet name="Прил.№5-прих.наруш.ЕП" sheetId="6" r:id="rId6"/>
    <sheet name="Прил.№6-разходи ЕП" sheetId="7" r:id="rId7"/>
    <sheet name="Прил.№7-съответствиеЕП" sheetId="8" r:id="rId8"/>
    <sheet name="Прил.№8-представяне отчети НС" sheetId="9" r:id="rId9"/>
    <sheet name="Прил.№9 - приходи НС" sheetId="10" r:id="rId10"/>
    <sheet name="Прил.№10-прих.наруш. НС" sheetId="11" r:id="rId11"/>
    <sheet name="Прил.№11-разходи НС" sheetId="12" r:id="rId12"/>
    <sheet name="Прил.№12-съответствие НС" sheetId="13" r:id="rId13"/>
  </sheets>
  <externalReferences>
    <externalReference r:id="rId16"/>
  </externalReferences>
  <definedNames>
    <definedName name="_xlnm.Print_Titles" localSheetId="4">'Прил. № 4-приходиЕП'!$8:$9</definedName>
    <definedName name="_xlnm.Print_Titles" localSheetId="11">'Прил.№11-разходи НС'!$7:$9</definedName>
    <definedName name="_xlnm.Print_Titles" localSheetId="12">'Прил.№12-съответствие НС'!$8:$9</definedName>
    <definedName name="_xlnm.Print_Titles" localSheetId="7">'Прил.№7-съответствиеЕП'!$7:$8</definedName>
    <definedName name="_xlnm.Print_Titles" localSheetId="9">'Прил.№9 - приходи НС'!$7:$8</definedName>
  </definedNames>
  <calcPr fullCalcOnLoad="1"/>
</workbook>
</file>

<file path=xl/sharedStrings.xml><?xml version="1.0" encoding="utf-8"?>
<sst xmlns="http://schemas.openxmlformats.org/spreadsheetml/2006/main" count="757" uniqueCount="183">
  <si>
    <t>Политическа партия "ЛИДЕР"</t>
  </si>
  <si>
    <t>Политическа партия "ГЕРБ"</t>
  </si>
  <si>
    <t>Политическа партия "НДСВ"</t>
  </si>
  <si>
    <t>Политическа партия "Зелените"</t>
  </si>
  <si>
    <t>Коалиция  "За Родината - ДГИ-НЛ"</t>
  </si>
  <si>
    <t>раздел</t>
  </si>
  <si>
    <t>Банкови заеми</t>
  </si>
  <si>
    <t>Общо:</t>
  </si>
  <si>
    <t>Политическа партия</t>
  </si>
  <si>
    <t xml:space="preserve">Дарения от физически лица </t>
  </si>
  <si>
    <t>Държавна субсидия</t>
  </si>
  <si>
    <t>Заеми от физически лица</t>
  </si>
  <si>
    <t>не</t>
  </si>
  <si>
    <t>да</t>
  </si>
  <si>
    <t>наличие на публичен регистър на дарителите (чл. 71, ал. 7)</t>
  </si>
  <si>
    <t>спазване на забраната за финансиране от юридически лица (чл. 71, ал. 4, т. 1 )</t>
  </si>
  <si>
    <t>Собствени средства</t>
  </si>
  <si>
    <t>да ( с изкл. на едно дарение)</t>
  </si>
  <si>
    <t>Политическа партия, коалиция, инициативен комитет</t>
  </si>
  <si>
    <t>ОБОБЩЕНА СПРАВКА</t>
  </si>
  <si>
    <t>спазване на изискването за размера на дарение от едно физическо лице (чл. 71, ал. 2)</t>
  </si>
  <si>
    <t>Възстановен депозит за участие в изборите по ЗИЧЕПРБ</t>
  </si>
  <si>
    <t>други разходи</t>
  </si>
  <si>
    <t>Разходи от отчетите за:</t>
  </si>
  <si>
    <t xml:space="preserve">пропагандни и агитационни материали </t>
  </si>
  <si>
    <t>масови прояви (митинги, събрания, концерти, дискусии, и други прояви), наеми на помещения и командировки</t>
  </si>
  <si>
    <t xml:space="preserve">рекламно време в БНТ и БНР </t>
  </si>
  <si>
    <t>депозит за участие в изборите</t>
  </si>
  <si>
    <t xml:space="preserve">реклама в печатни издания </t>
  </si>
  <si>
    <t xml:space="preserve"> рекламни табла и съоръжения (билбордове)</t>
  </si>
  <si>
    <t xml:space="preserve"> пощенски, телеграфни, телефонни и други подобни</t>
  </si>
  <si>
    <t>регистрация за участия в изборите, хонорари,  консултантски услуги,  социологически проучвания,  застъпници и други подобни</t>
  </si>
  <si>
    <t>рекламно време в частни телевизии и радиа</t>
  </si>
  <si>
    <t>относителен дял на разходите на политическата партия към общия обем на разходите</t>
  </si>
  <si>
    <t>Относителен дял на видовете разходи към общия обем на разходите:</t>
  </si>
  <si>
    <t>спазване изискванията за извършване на разходи над 5 000 лв. по банков път  (чл. 71, ал. 6 от ЗИНП)</t>
  </si>
  <si>
    <t>да (с изключение на едно плащане)</t>
  </si>
  <si>
    <t>отчетени приходи</t>
  </si>
  <si>
    <t>установени при одита разходи, които не са включени в отчета</t>
  </si>
  <si>
    <t>съответствие на реално извършените разходи и на декларираните приходи (да/не)</t>
  </si>
  <si>
    <t>за декларираните разходи в отчетите на регистрираните в ЦИК политически партии, коалиции от партии и инициативни комитети за предизборната кампания за избиране на народни представители и за спазване изискването за изплащане на разходи над 5000 лева по банков път</t>
  </si>
  <si>
    <t>за резултатите от извършените проверки за съответствие на отчетените приходи от регистрираните в ЦИК политически партии, коалиции от партии и инициативни комитети за предизборната кампания за избиране на народни представители с изискванията на ЗИНП</t>
  </si>
  <si>
    <t>за установените резултати от извършените проверки за съответствие на декларираните приходи и реално извършените разходи от регистрираните в ЦИК политически партии, коалиции от партии и инициативни комитети за предизборната кампания за избиране на народни представители и за спазване определения със ЗИНП стойностен праг за финансиране на предизборна кампания</t>
  </si>
  <si>
    <t>за резултатите от извършените проверки за спазване на изискванията на ЗИНП при изготвянето и представянето на отчетите за набраните и изразходвани средства за предизборната кампания за избиране на народни представители от регистрираните в ЦИК политически партии, коалиции от партии и инициативни комитети</t>
  </si>
  <si>
    <t>представяне на отчетите в Сметната палата, заедно с извлечения от банковите сметки в законоустановения срок (чл. 73, ал. 1)</t>
  </si>
  <si>
    <t xml:space="preserve">не </t>
  </si>
  <si>
    <t>съответствие на отчета по форма и съдържание на утвърдения  от Сметната палата образец на отчет и приложенията към него (§29, ал. 2 от ПЗР на ЗПП)</t>
  </si>
  <si>
    <t>не е представен отчет</t>
  </si>
  <si>
    <t>неприложимо</t>
  </si>
  <si>
    <t>раздел  №</t>
  </si>
  <si>
    <t>Приложение № 8</t>
  </si>
  <si>
    <t>Политическа партия "Движение за права и свободи"</t>
  </si>
  <si>
    <t>Политическа партия "РЗС"</t>
  </si>
  <si>
    <t>Политическа партия "ПЛАМ"</t>
  </si>
  <si>
    <t>Политическа партия "ОБП"</t>
  </si>
  <si>
    <t>Политическа партия "Атака"</t>
  </si>
  <si>
    <t>Политическа партия "СПС "Защита"</t>
  </si>
  <si>
    <t>Коалиция "Българската лява коалиция"</t>
  </si>
  <si>
    <t>Политическа партия "Социалдемократи"</t>
  </si>
  <si>
    <t>Политическа партия "Другата България"</t>
  </si>
  <si>
    <t>Политическа партия "НДСО"</t>
  </si>
  <si>
    <t>Коалиция "Синята коалиция"</t>
  </si>
  <si>
    <t>Коалиция "Коалиция за България"</t>
  </si>
  <si>
    <t>Политическа партия "Български Национален Съюз - НД"</t>
  </si>
  <si>
    <t>Инициативен комитет за издигане на независим кандидат Валентин Николов Милтенов</t>
  </si>
  <si>
    <t>Инициативен комитет за издигане на независим кандидат Жоро Петров Ничев</t>
  </si>
  <si>
    <t>Инициативен комитет за издигане на независим кандидат Пламен Бориславов Галев</t>
  </si>
  <si>
    <t>Инициативен комитет за издигане на независим кандидат Валерия Пламенова Петрова</t>
  </si>
  <si>
    <t>спазване на законоустановения срок за представяне на банкови сметки за приходите и разходите по предизборната кампания в Сметната палата (чл. 71, ал. 8 и чл. 46, ал. 3)</t>
  </si>
  <si>
    <t>за декларираните приходи в отчетите на регистрираните политически партии, коалиции от партии и инициативни комитети за предизборната кампания за избиране на народни представители</t>
  </si>
  <si>
    <t>Приложение № 9</t>
  </si>
  <si>
    <t>Приложение № 10</t>
  </si>
  <si>
    <t>Приложение № 11</t>
  </si>
  <si>
    <t>Приложение № 12</t>
  </si>
  <si>
    <t>общо извършени разходи за предизборната кампания (к. 4+к.5)</t>
  </si>
  <si>
    <r>
      <t>Забележка:</t>
    </r>
    <r>
      <rPr>
        <sz val="9"/>
        <rFont val="Times New Roman"/>
        <family val="1"/>
      </rPr>
      <t xml:space="preserve"> Инициативният комитет за издигане на независим кандидат Жоро Петров Ничев не е представил пред Сметната палата Отчет за набраните и изразходвани в предизборната кампания средства, включително и извлечения от представената банкова сметка за участие в изборите за избиране на народни представители.</t>
    </r>
  </si>
  <si>
    <r>
      <t>Забележка:</t>
    </r>
    <r>
      <rPr>
        <sz val="9"/>
        <rFont val="Times New Roman"/>
        <family val="1"/>
      </rPr>
      <t xml:space="preserve"> Ивициативният комитет за издигане на независим кандидат Жоро Петров Ничев не е представил пред Сметната палата Отчет за набраните и изразходвани в предизборната кампания средства, включително и извлечения от представената банкова сметка за участие в изборите за избиране на народни представители.</t>
    </r>
  </si>
  <si>
    <r>
      <t>Забележка:</t>
    </r>
    <r>
      <rPr>
        <sz val="9"/>
        <rFont val="Times New Roman"/>
        <family val="1"/>
      </rPr>
      <t xml:space="preserve"> Инициативният комитет за издигане на независим кандидат  Жоро Петров Ничев не е представил пред Сметната палата Отчет за набраните и изразходвани в предизборната кампания средства, включително и извлечения от представената банкова сметка за участие в изборите за избиране на народни представители.</t>
    </r>
  </si>
  <si>
    <t>Относителен дял на видовете приходи към общия обем на приходите:</t>
  </si>
  <si>
    <t xml:space="preserve">относителен дял на приходите на партията към общия обем на приходите </t>
  </si>
  <si>
    <t xml:space="preserve">С П И С Ъ К </t>
  </si>
  <si>
    <t>№ на приложението</t>
  </si>
  <si>
    <t>Наименование</t>
  </si>
  <si>
    <t>Обобщена справка за резултатите от извършените проверки за спазване на изискванията на ЗИНП при изготвянето и представянето на отчетите за набраните и изразходвани средства за предизборната кампания за избиране на народни представители от регистрираните в ЦИК политически партии, коалиции от партии и инициативни комитети</t>
  </si>
  <si>
    <t>Обобщена справка за декларираните приходи в отчетите на регистрираните политически партии, коалиции от партии и инициативни комитети за предизборната кампания за избиране на народни представители</t>
  </si>
  <si>
    <t>Обобщена справка за резултатите от извършените проверки за съответствие на отчетените приходи от регистрираните в ЦИК политически партии, коалиции от партии и инициативни комитети за предизборната кампания за избиране на народни представители с изискванията на ЗИНП</t>
  </si>
  <si>
    <t>Обобщена справка за декларираните разходи в отчетите на регистрираните в ЦИК политически партии, коалиции от партии и инициативни комитети за предизборната кампания за избиране на народни представители и за спазване изискването за изплащане на разходи над 5000 лева по банков път</t>
  </si>
  <si>
    <t>Обобщена справка за установените резултати от извършените проверки за съответствие на декларираните приходи и реално извършените разходи от регистрираните в ЦИК политически партии, коалиции от партии и инициативни комитети за предизборната кампания за избиране на народни представители и за спазване определения със ЗИНП стойностен праг за финансиране на предизборна кампания</t>
  </si>
  <si>
    <t>на приложенията към Одитен доклад № 0400001409 за извършен одит за съответствие на декларираните приходи и реално извършените разходи по предизборните кампании за избиране на членове на Европейския парламент от Република България и за избиране на народни представител</t>
  </si>
  <si>
    <t>Приложение № 3</t>
  </si>
  <si>
    <t>спазване на законоустановения срок за представяне на банкови сметки за приходите и разходите по предизборната кампания в Сметната палата (чл. 77)</t>
  </si>
  <si>
    <t>представяне на отчетите в Сметната палата, заедно с извлечения от банковите сметки в законоустановения срок (чл. 79, ал. 1)</t>
  </si>
  <si>
    <t xml:space="preserve"> Политическа партия "РЗС"</t>
  </si>
  <si>
    <t xml:space="preserve"> Политическа партия "ЛИДЕР"</t>
  </si>
  <si>
    <t>Коалиция  "Коалиция за България"</t>
  </si>
  <si>
    <t>Политическа партия "СПС "Защита""</t>
  </si>
  <si>
    <t>Политическа партия "Българска социалдемокрация"</t>
  </si>
  <si>
    <t>Политическа партия "Българска нова демокрация"</t>
  </si>
  <si>
    <t>Коалиция Напред - ВМРО-БНД, Земеделски народен съюз, Движение Гергьовден, Единна народна партия</t>
  </si>
  <si>
    <t xml:space="preserve">да </t>
  </si>
  <si>
    <t>Инициативен комитет за издигане на независим кандидат Чавдар Николов</t>
  </si>
  <si>
    <t>Приложение № 4</t>
  </si>
  <si>
    <t>за декларираните приходи в отчетите на регистрираните политически партии, коалиции от партии и инициативни комитети за предизборната кампания за избиране на членове на Европейския парламент от РБ</t>
  </si>
  <si>
    <t>Общо приходи:</t>
  </si>
  <si>
    <t>Относителен дял на видовете приходи към общия размер на  приходите:</t>
  </si>
  <si>
    <t>Относителен дял на приходите на партията към общия размер на приходите</t>
  </si>
  <si>
    <t>за резултатите от извършените проверки за спазване на изискванията на ЗИЧЕПРБ при изготвянето и представянето на отчетите за набраните и изразходвани средства за предизборната кампания за избиране на членове на Европейския парламент от РБ от регистрираните в ЦИКЕП политически партии, коалиции от партии и инициативни комитети</t>
  </si>
  <si>
    <t>Получени средства от политически партии</t>
  </si>
  <si>
    <t>Приложение № 5</t>
  </si>
  <si>
    <t>спазване на изискването за размера на дарение от едно физическо лице (чл. 76, ал. 2)</t>
  </si>
  <si>
    <t xml:space="preserve"> </t>
  </si>
  <si>
    <t>съмнение за нарушение</t>
  </si>
  <si>
    <t>няма отчетени дарения</t>
  </si>
  <si>
    <t>няма задължение</t>
  </si>
  <si>
    <t>спазване на изискването за създаване на публичен регистър на дарителите (чл. 76, ал. 6)</t>
  </si>
  <si>
    <t>спазване на забраната за финансиране от юридически лица (чл. 76, ал. 3 )</t>
  </si>
  <si>
    <t>Приложение № 6</t>
  </si>
  <si>
    <t>Депозит за участие (чл. 52 от ЗИЧЕПРБ)</t>
  </si>
  <si>
    <t xml:space="preserve">Изразходвани средства за пропагандни и агитационни материали: </t>
  </si>
  <si>
    <t xml:space="preserve">Изразходвани средства за регистрация за участия в изборите за хонорари, за консултантски услуги,  за социологически проучвания, за застъпници и други подобни разходи. </t>
  </si>
  <si>
    <t>Изразходвани средства за масови прояви (митинги, събрания, концерти, дискусии, и други прояви), наеми на помещения и командировки</t>
  </si>
  <si>
    <t>Изразходвани средства за рекламно време в БНТ и БНР 
/Прил. № 2/</t>
  </si>
  <si>
    <t>Изразходвани средства за рекламно време в частни телевизии и радиостанции 
/Прил. № 3/</t>
  </si>
  <si>
    <t>Изразходвани средства за реклама в печатни издания 
/Прил. № 4/</t>
  </si>
  <si>
    <t>Разходи за рекламни табла и съоръжения (билбордове) за пред-изборната кампания за избиране на чле-нове на Европейският парламент от Р България 
/Прил. № 5/</t>
  </si>
  <si>
    <t>Пощенски, телеграфни, телефонни и телексни такси и други подобни разходи.</t>
  </si>
  <si>
    <t>Други разходи:</t>
  </si>
  <si>
    <t>Общо разходи</t>
  </si>
  <si>
    <t>100000
-100000</t>
  </si>
  <si>
    <t>за декларираните разходи в отчетите на регистрираните в ЦИКЕП политически партии, коалиции от партии и инициативни комитети за предизборната кампания за избиране на членове на Европейския парламент от РБ и за спазване изискването за изплащане на разходи над 5000 лева по банков път</t>
  </si>
  <si>
    <t>Приложение № 7</t>
  </si>
  <si>
    <t>за установените резултати от извършените проверки за съответствие на декларираните приходи и реално извършените разходи от регистрираните в ЦИК политически партии, коалиции от партии и инициативни комитети за предизборната кампания за избиране на членове на Европейския парламент от Република България и за спазване определения със ЗИЧЕПРБ стойностен праг за финансиране на предизборна кампания</t>
  </si>
  <si>
    <t xml:space="preserve">отчетени разходи </t>
  </si>
  <si>
    <t>спазване на изискването за размера на финансиране на кампанията (чл.72 от ЗИНП) да/не</t>
  </si>
  <si>
    <t>не                          (2 208 559 лв. )</t>
  </si>
  <si>
    <t>не                          (1 037 013 лв.)</t>
  </si>
  <si>
    <t>не                              (2 114 894 лв.)</t>
  </si>
  <si>
    <t>не                          (1 012 075 лв.)</t>
  </si>
  <si>
    <t>да (с изкл. на едно дарение)</t>
  </si>
  <si>
    <t>спазване на изискването даренията над 5 000 лв. да се извършват по банков път (чл. 71, ал. 6)</t>
  </si>
  <si>
    <t>спазване на изискванията дареиията над 5000 лв. да се извършват по банков път (чл. 76, ал. 5)</t>
  </si>
  <si>
    <r>
      <t xml:space="preserve">не </t>
    </r>
    <r>
      <rPr>
        <sz val="10"/>
        <rFont val="Times New Roman"/>
        <family val="1"/>
      </rPr>
      <t>(получено финансиране от ПП "Нова Зора")</t>
    </r>
  </si>
  <si>
    <t>за резултатите от извършените проверки за съответствие на отчетените приходи от регистрираните в ЦИКЕП политически партии, коалиции от партии и инициативни комитети за предизборната кампания за избиране на членове на Европейския парламент от РБ с изискванията на ЗИЧЕПРБ</t>
  </si>
  <si>
    <t>Относителен дял на разходите на политическата партия към общия размер на разходите</t>
  </si>
  <si>
    <t xml:space="preserve">Относителен дял на видовете разходи към общия обем на разходите </t>
  </si>
  <si>
    <t>Приложение № 1</t>
  </si>
  <si>
    <t>Списък на одитираните партии,коалиции на партии и инициативни комитети, регистрирани за участие в изборите за избиране на членове на Европейския парламент от Република България</t>
  </si>
  <si>
    <t xml:space="preserve">  Глава І </t>
  </si>
  <si>
    <t>раздел № …</t>
  </si>
  <si>
    <t>Политическа партия "Ред, законност и справедливост"</t>
  </si>
  <si>
    <t>Приложение № 2</t>
  </si>
  <si>
    <t>Списък на одитираните партии,коалиции на партии и инициативни комитети, регистрирани за участие в изборите за избиране на народни представители</t>
  </si>
  <si>
    <t xml:space="preserve">  Глава ІI </t>
  </si>
  <si>
    <t>Политическа партия "Национално движение за спасение на Отечеството"</t>
  </si>
  <si>
    <t>Политическа партия "Партия на Либералната Алтернатива и Мира" (ПЛАМ)</t>
  </si>
  <si>
    <t>Инициативен комитет за издигане на независим кандидат Чавдар Иванов Николов</t>
  </si>
  <si>
    <t>Обобщена справка за резултатите от извършените проверки за спазване на изискванията на ЗИЧЕПРБ при изготвянето и представянето на отчетите за набраните и изразходвани средства за предизборната кампания за избиране на членове на Европейския парламент от РБ от регистрираните в ЦИКЕП политически партии, коалиции от партии и инициативни комитети</t>
  </si>
  <si>
    <t>Обобщена справка за декларираните приходи в отчетите на регистрираните политически партии, коалиции от партии и инициативни комитети за предизборната кампания за избиране на членове на Европейския парламент от РБ</t>
  </si>
  <si>
    <t>Обобщена справка за резултатите от извършените проверки за съответствие на отчетените приходи от регистрираните в ЦИКЕП политически партии, коалиции от партии и инициативни комитети за предизборната кампания за избиране на членове на Европейския парламент от РБ с изискванията на ЗИЧЕПРБ</t>
  </si>
  <si>
    <t>Обобщена справка за декларираните разходи в отчетите на регистрираните в ЦИКЕП политически партии, коалиции от партии и инициативни комитети за предизборната кампания за избиране на членове на Европейския парламент от РБ и за спазване изискването за изплащане на разходи над 5000 лева по банков път</t>
  </si>
  <si>
    <t>Обобщена справка за установените резултати от извършените проверки за съответствие на декларираните приходи и реално извършените разходи от регистрираните в ЦИК политически партии, коалиции от партии и инициативни комитети за предизборната кампания за избиране на членове на Европейския парламент от Република България и за спазване определения със ЗИЧЕПРБ стойностен праг за финансиране на предизборна кампания</t>
  </si>
  <si>
    <t>Коалиция от партии "Коалиция за България"</t>
  </si>
  <si>
    <t>Коалиция от партии "Синята коалиция"</t>
  </si>
  <si>
    <t>Коалиция от партии "НАПРЕД ВМРО – Българско национално движение, Земеделски народен съюз, Движение Гергьовден, Единна Народна Партия"</t>
  </si>
  <si>
    <t>Коалиция "НАПРЕД-ВМРО-БНД, Земеделски народен съюз, Движение Гергьовден, Единна народна партия"</t>
  </si>
  <si>
    <t>Списък на одитираните партии, коалиции от партии и инициативни комитети, регистрирани за участие в изборите за избиране на народни представители</t>
  </si>
  <si>
    <t>Списък на одитираните партии, коалиции от партии и инициативни комитети, регистрирани за участие в изборите за избиране на членове на Европейския парламент от Република България</t>
  </si>
  <si>
    <t>Коалиция от партии "Българската лява коалиция"</t>
  </si>
  <si>
    <t>Политическа партия "Съюз на патриотичните сили "Защита"</t>
  </si>
  <si>
    <t>Общо разходи:</t>
  </si>
  <si>
    <t xml:space="preserve">отчетени разходи           </t>
  </si>
  <si>
    <t xml:space="preserve">№ по ред </t>
  </si>
  <si>
    <t>№ по ред</t>
  </si>
  <si>
    <t>19</t>
  </si>
  <si>
    <t>20</t>
  </si>
  <si>
    <t>21</t>
  </si>
  <si>
    <t>22</t>
  </si>
  <si>
    <t>спазване на изискването за размера на финансиране на кампанията (чл.78 от ЗИЧЕПРБ)                           да/не</t>
  </si>
  <si>
    <t xml:space="preserve">Политическа паргия "Обединение на българските патриоти" </t>
  </si>
  <si>
    <t>19.1</t>
  </si>
  <si>
    <t>19.2</t>
  </si>
  <si>
    <t>19.3</t>
  </si>
  <si>
    <t>19.4</t>
  </si>
</sst>
</file>

<file path=xl/styles.xml><?xml version="1.0" encoding="utf-8"?>
<styleSheet xmlns="http://schemas.openxmlformats.org/spreadsheetml/2006/main">
  <numFmts count="1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[$лв-402]"/>
    <numFmt numFmtId="169" formatCode="[$-402]dd\ mmmm\ yyyy\ &quot;г.&quot;"/>
    <numFmt numFmtId="170" formatCode="#,##0;[Red]#,##0"/>
  </numFmts>
  <fonts count="19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9" fontId="7" fillId="0" borderId="1" xfId="0" applyNumberFormat="1" applyFont="1" applyFill="1" applyBorder="1" applyAlignment="1">
      <alignment horizontal="right" vertical="center" wrapText="1"/>
    </xf>
    <xf numFmtId="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9" fontId="7" fillId="0" borderId="1" xfId="0" applyNumberFormat="1" applyFont="1" applyBorder="1" applyAlignment="1">
      <alignment vertical="center" wrapText="1"/>
    </xf>
    <xf numFmtId="9" fontId="3" fillId="0" borderId="1" xfId="0" applyNumberFormat="1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70" fontId="7" fillId="0" borderId="1" xfId="0" applyNumberFormat="1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 quotePrefix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0" fillId="2" borderId="1" xfId="0" applyFont="1" applyFill="1" applyBorder="1" applyAlignment="1">
      <alignment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3" fontId="1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6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8" fillId="0" borderId="0" xfId="0" applyFont="1" applyAlignment="1">
      <alignment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17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7" fillId="0" borderId="0" xfId="0" applyNumberFormat="1" applyFont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9" fontId="7" fillId="0" borderId="1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nao\LOCALS~1\Temp\Rar$DI00.391\Otchet_EU_izbori09_LID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4et-LIDER"/>
    </sheetNames>
    <sheetDataSet>
      <sheetData sheetId="0">
        <row r="29">
          <cell r="D29">
            <v>17527.76</v>
          </cell>
        </row>
        <row r="31">
          <cell r="D31">
            <v>4661.54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4"/>
  <sheetViews>
    <sheetView workbookViewId="0" topLeftCell="A15">
      <selection activeCell="G10" sqref="G10"/>
    </sheetView>
  </sheetViews>
  <sheetFormatPr defaultColWidth="9.140625" defaultRowHeight="12.75"/>
  <cols>
    <col min="1" max="1" width="8.00390625" style="56" customWidth="1"/>
    <col min="2" max="2" width="68.7109375" style="0" customWidth="1"/>
  </cols>
  <sheetData>
    <row r="2" spans="1:2" ht="15.75">
      <c r="A2" s="109" t="s">
        <v>80</v>
      </c>
      <c r="B2" s="109"/>
    </row>
    <row r="3" spans="1:2" ht="58.5" customHeight="1">
      <c r="A3" s="110" t="s">
        <v>88</v>
      </c>
      <c r="B3" s="110"/>
    </row>
    <row r="5" spans="1:2" s="99" customFormat="1" ht="37.5" customHeight="1">
      <c r="A5" s="98" t="s">
        <v>81</v>
      </c>
      <c r="B5" s="98" t="s">
        <v>82</v>
      </c>
    </row>
    <row r="6" spans="1:2" ht="38.25">
      <c r="A6" s="53">
        <v>1</v>
      </c>
      <c r="B6" s="52" t="s">
        <v>146</v>
      </c>
    </row>
    <row r="7" spans="1:2" ht="26.25" customHeight="1">
      <c r="A7" s="53">
        <v>2</v>
      </c>
      <c r="B7" s="52" t="s">
        <v>151</v>
      </c>
    </row>
    <row r="8" spans="1:2" ht="63.75">
      <c r="A8" s="53">
        <v>3</v>
      </c>
      <c r="B8" s="52" t="s">
        <v>156</v>
      </c>
    </row>
    <row r="9" spans="1:2" ht="51">
      <c r="A9" s="53">
        <v>4</v>
      </c>
      <c r="B9" s="52" t="s">
        <v>157</v>
      </c>
    </row>
    <row r="10" spans="1:2" ht="63.75">
      <c r="A10" s="53">
        <v>5</v>
      </c>
      <c r="B10" s="52" t="s">
        <v>158</v>
      </c>
    </row>
    <row r="11" spans="1:2" ht="63.75">
      <c r="A11" s="53">
        <v>6</v>
      </c>
      <c r="B11" s="52" t="s">
        <v>159</v>
      </c>
    </row>
    <row r="12" spans="1:2" ht="79.5" customHeight="1">
      <c r="A12" s="53">
        <v>7</v>
      </c>
      <c r="B12" s="52" t="s">
        <v>160</v>
      </c>
    </row>
    <row r="13" spans="1:2" ht="63.75">
      <c r="A13" s="53">
        <v>8</v>
      </c>
      <c r="B13" s="55" t="s">
        <v>83</v>
      </c>
    </row>
    <row r="14" spans="1:2" ht="38.25">
      <c r="A14" s="53">
        <v>9</v>
      </c>
      <c r="B14" s="52" t="s">
        <v>84</v>
      </c>
    </row>
    <row r="15" spans="1:2" ht="53.25" customHeight="1">
      <c r="A15" s="53">
        <v>10</v>
      </c>
      <c r="B15" s="52" t="s">
        <v>85</v>
      </c>
    </row>
    <row r="16" spans="1:2" ht="54.75" customHeight="1">
      <c r="A16" s="53">
        <v>11</v>
      </c>
      <c r="B16" s="54" t="s">
        <v>86</v>
      </c>
    </row>
    <row r="17" spans="1:2" ht="78.75" customHeight="1">
      <c r="A17" s="53">
        <v>12</v>
      </c>
      <c r="B17" s="54" t="s">
        <v>87</v>
      </c>
    </row>
    <row r="20" ht="15.75">
      <c r="B20" s="57"/>
    </row>
    <row r="21" ht="15.75">
      <c r="B21" s="58"/>
    </row>
    <row r="22" ht="15.75">
      <c r="B22" s="58"/>
    </row>
    <row r="23" ht="15.75">
      <c r="B23" s="58"/>
    </row>
    <row r="24" ht="15.75">
      <c r="B24" s="57"/>
    </row>
  </sheetData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M35"/>
  <sheetViews>
    <sheetView workbookViewId="0" topLeftCell="A1">
      <pane ySplit="7" topLeftCell="BM21" activePane="bottomLeft" state="frozen"/>
      <selection pane="topLeft" activeCell="A1" sqref="A1"/>
      <selection pane="bottomLeft" activeCell="A27" sqref="A27:A30"/>
    </sheetView>
  </sheetViews>
  <sheetFormatPr defaultColWidth="9.140625" defaultRowHeight="12.75"/>
  <cols>
    <col min="1" max="1" width="5.7109375" style="24" customWidth="1"/>
    <col min="2" max="2" width="32.8515625" style="25" customWidth="1"/>
    <col min="3" max="3" width="12.00390625" style="26" customWidth="1"/>
    <col min="4" max="4" width="11.8515625" style="26" customWidth="1"/>
    <col min="5" max="5" width="10.28125" style="26" customWidth="1"/>
    <col min="6" max="6" width="8.28125" style="26" customWidth="1"/>
    <col min="7" max="7" width="9.28125" style="26" customWidth="1"/>
    <col min="8" max="8" width="7.8515625" style="26" customWidth="1"/>
    <col min="9" max="9" width="8.421875" style="26" customWidth="1"/>
    <col min="10" max="10" width="11.00390625" style="36" customWidth="1"/>
    <col min="11" max="11" width="11.140625" style="25" customWidth="1"/>
    <col min="12" max="16384" width="17.00390625" style="25" customWidth="1"/>
  </cols>
  <sheetData>
    <row r="1" spans="9:10" ht="12.75">
      <c r="I1" s="115" t="s">
        <v>70</v>
      </c>
      <c r="J1" s="115"/>
    </row>
    <row r="3" spans="1:10" ht="15.75">
      <c r="A3" s="112" t="s">
        <v>19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2.7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44.25" customHeight="1">
      <c r="A5" s="112" t="s">
        <v>69</v>
      </c>
      <c r="B5" s="112"/>
      <c r="C5" s="112"/>
      <c r="D5" s="112"/>
      <c r="E5" s="112"/>
      <c r="F5" s="112"/>
      <c r="G5" s="112"/>
      <c r="H5" s="112"/>
      <c r="I5" s="112"/>
      <c r="J5" s="112"/>
    </row>
    <row r="7" spans="1:11" s="27" customFormat="1" ht="72.75" customHeight="1">
      <c r="A7" s="6" t="s">
        <v>49</v>
      </c>
      <c r="B7" s="6" t="s">
        <v>18</v>
      </c>
      <c r="C7" s="5" t="s">
        <v>10</v>
      </c>
      <c r="D7" s="5" t="s">
        <v>9</v>
      </c>
      <c r="E7" s="5" t="s">
        <v>16</v>
      </c>
      <c r="F7" s="5" t="s">
        <v>6</v>
      </c>
      <c r="G7" s="5" t="s">
        <v>21</v>
      </c>
      <c r="H7" s="5" t="s">
        <v>11</v>
      </c>
      <c r="I7" s="5" t="s">
        <v>107</v>
      </c>
      <c r="J7" s="5" t="s">
        <v>103</v>
      </c>
      <c r="K7" s="5" t="s">
        <v>79</v>
      </c>
    </row>
    <row r="8" spans="1:11" s="27" customFormat="1" ht="15.75" customHeight="1">
      <c r="A8" s="6">
        <v>1</v>
      </c>
      <c r="B8" s="6">
        <v>2</v>
      </c>
      <c r="C8" s="5">
        <v>3</v>
      </c>
      <c r="D8" s="5">
        <v>4</v>
      </c>
      <c r="E8" s="5">
        <v>5</v>
      </c>
      <c r="F8" s="5">
        <v>7</v>
      </c>
      <c r="G8" s="5">
        <v>8</v>
      </c>
      <c r="H8" s="5">
        <v>9</v>
      </c>
      <c r="I8" s="5">
        <v>10</v>
      </c>
      <c r="J8" s="5">
        <v>11</v>
      </c>
      <c r="K8" s="5">
        <v>12</v>
      </c>
    </row>
    <row r="9" spans="1:11" ht="15" customHeight="1">
      <c r="A9" s="2">
        <v>1</v>
      </c>
      <c r="B9" s="3" t="s">
        <v>52</v>
      </c>
      <c r="C9" s="37">
        <v>392941</v>
      </c>
      <c r="D9" s="37">
        <v>285300</v>
      </c>
      <c r="E9" s="37">
        <v>56585</v>
      </c>
      <c r="F9" s="37"/>
      <c r="G9" s="37"/>
      <c r="H9" s="37"/>
      <c r="I9" s="37"/>
      <c r="J9" s="38">
        <f aca="true" t="shared" si="0" ref="J9:J16">SUM(C9:I9)</f>
        <v>734826</v>
      </c>
      <c r="K9" s="39">
        <f>J9/J31</f>
        <v>0.06706254191260567</v>
      </c>
    </row>
    <row r="10" spans="1:11" ht="15.75" customHeight="1">
      <c r="A10" s="2">
        <v>2</v>
      </c>
      <c r="B10" s="3" t="s">
        <v>0</v>
      </c>
      <c r="C10" s="37"/>
      <c r="D10" s="37">
        <v>601056</v>
      </c>
      <c r="E10" s="37"/>
      <c r="F10" s="37"/>
      <c r="G10" s="37"/>
      <c r="H10" s="37"/>
      <c r="I10" s="37">
        <v>358890</v>
      </c>
      <c r="J10" s="38">
        <f t="shared" si="0"/>
        <v>959946</v>
      </c>
      <c r="K10" s="39">
        <f>J10/J31</f>
        <v>0.0876077042168325</v>
      </c>
    </row>
    <row r="11" spans="1:11" ht="18.75" customHeight="1">
      <c r="A11" s="2">
        <v>3</v>
      </c>
      <c r="B11" s="3" t="s">
        <v>1</v>
      </c>
      <c r="C11" s="37"/>
      <c r="D11" s="37">
        <v>105010</v>
      </c>
      <c r="E11" s="37">
        <v>462114</v>
      </c>
      <c r="F11" s="37">
        <v>259264</v>
      </c>
      <c r="G11" s="37"/>
      <c r="H11" s="37"/>
      <c r="I11" s="37"/>
      <c r="J11" s="38">
        <f t="shared" si="0"/>
        <v>826388</v>
      </c>
      <c r="K11" s="39">
        <f>J11/J31</f>
        <v>0.07541877925668712</v>
      </c>
    </row>
    <row r="12" spans="1:11" ht="23.25" customHeight="1">
      <c r="A12" s="2">
        <v>4</v>
      </c>
      <c r="B12" s="3" t="s">
        <v>51</v>
      </c>
      <c r="C12" s="37">
        <v>769108</v>
      </c>
      <c r="D12" s="37">
        <v>230600</v>
      </c>
      <c r="E12" s="37"/>
      <c r="F12" s="37"/>
      <c r="G12" s="37"/>
      <c r="H12" s="37"/>
      <c r="I12" s="37"/>
      <c r="J12" s="38">
        <f t="shared" si="0"/>
        <v>999708</v>
      </c>
      <c r="K12" s="39">
        <f>J12/J31</f>
        <v>0.09123650993618515</v>
      </c>
    </row>
    <row r="13" spans="1:11" ht="16.5" customHeight="1">
      <c r="A13" s="2">
        <v>5</v>
      </c>
      <c r="B13" s="3" t="s">
        <v>55</v>
      </c>
      <c r="C13" s="37">
        <v>50000</v>
      </c>
      <c r="D13" s="37">
        <v>138500</v>
      </c>
      <c r="E13" s="37">
        <v>32200</v>
      </c>
      <c r="F13" s="37"/>
      <c r="G13" s="37"/>
      <c r="H13" s="37"/>
      <c r="I13" s="37"/>
      <c r="J13" s="38">
        <f>SUM(C13:I13)</f>
        <v>220700</v>
      </c>
      <c r="K13" s="39">
        <f>J13/J31</f>
        <v>0.02014177914242565</v>
      </c>
    </row>
    <row r="14" spans="1:11" ht="21.75" customHeight="1">
      <c r="A14" s="2">
        <v>6</v>
      </c>
      <c r="B14" s="3" t="s">
        <v>62</v>
      </c>
      <c r="C14" s="37">
        <v>1515708</v>
      </c>
      <c r="D14" s="37">
        <v>371600</v>
      </c>
      <c r="E14" s="37">
        <v>150772</v>
      </c>
      <c r="F14" s="37"/>
      <c r="G14" s="37"/>
      <c r="H14" s="37"/>
      <c r="I14" s="37"/>
      <c r="J14" s="38">
        <f t="shared" si="0"/>
        <v>2038080</v>
      </c>
      <c r="K14" s="39">
        <f>J14/J31</f>
        <v>0.1860016186433841</v>
      </c>
    </row>
    <row r="15" spans="1:11" ht="21.75" customHeight="1">
      <c r="A15" s="2">
        <v>7</v>
      </c>
      <c r="B15" s="3" t="s">
        <v>56</v>
      </c>
      <c r="C15" s="37">
        <v>623344</v>
      </c>
      <c r="D15" s="37"/>
      <c r="E15" s="37">
        <v>3106</v>
      </c>
      <c r="F15" s="37"/>
      <c r="G15" s="37"/>
      <c r="H15" s="37"/>
      <c r="I15" s="37"/>
      <c r="J15" s="38">
        <f>SUM(C15:I15)</f>
        <v>626450</v>
      </c>
      <c r="K15" s="39">
        <f>J15/J31</f>
        <v>0.0571718058168217</v>
      </c>
    </row>
    <row r="16" spans="1:11" ht="19.5" customHeight="1">
      <c r="A16" s="2">
        <v>8</v>
      </c>
      <c r="B16" s="3" t="s">
        <v>2</v>
      </c>
      <c r="C16" s="37">
        <v>935893</v>
      </c>
      <c r="D16" s="37">
        <v>61050</v>
      </c>
      <c r="E16" s="37"/>
      <c r="F16" s="37"/>
      <c r="G16" s="37"/>
      <c r="H16" s="37"/>
      <c r="I16" s="37"/>
      <c r="J16" s="38">
        <f t="shared" si="0"/>
        <v>996943</v>
      </c>
      <c r="K16" s="39">
        <f>J16/$J$31</f>
        <v>0.09098416730216247</v>
      </c>
    </row>
    <row r="17" spans="1:11" ht="20.25" customHeight="1">
      <c r="A17" s="2">
        <v>9</v>
      </c>
      <c r="B17" s="3" t="s">
        <v>57</v>
      </c>
      <c r="D17" s="37">
        <v>57500</v>
      </c>
      <c r="E17" s="37">
        <v>2249</v>
      </c>
      <c r="G17" s="37"/>
      <c r="H17" s="37">
        <v>52771</v>
      </c>
      <c r="I17" s="37"/>
      <c r="J17" s="38">
        <f>SUM(D17:I17)</f>
        <v>112520</v>
      </c>
      <c r="K17" s="39">
        <f aca="true" t="shared" si="1" ref="K17:K30">J17/$J$31</f>
        <v>0.010268930625762276</v>
      </c>
    </row>
    <row r="18" spans="1:11" ht="19.5" customHeight="1">
      <c r="A18" s="2">
        <v>10</v>
      </c>
      <c r="B18" s="3" t="s">
        <v>53</v>
      </c>
      <c r="C18" s="37"/>
      <c r="D18" s="37">
        <v>50600</v>
      </c>
      <c r="E18" s="37"/>
      <c r="F18" s="37"/>
      <c r="G18" s="37"/>
      <c r="H18" s="37"/>
      <c r="I18" s="37"/>
      <c r="J18" s="38">
        <f aca="true" t="shared" si="2" ref="J18:J26">SUM(C18:I18)</f>
        <v>50600</v>
      </c>
      <c r="K18" s="39">
        <f t="shared" si="1"/>
        <v>0.004617915834194553</v>
      </c>
    </row>
    <row r="19" spans="1:11" ht="21.75" customHeight="1">
      <c r="A19" s="2">
        <v>11</v>
      </c>
      <c r="B19" s="3" t="s">
        <v>3</v>
      </c>
      <c r="C19" s="37"/>
      <c r="D19" s="37">
        <v>62680</v>
      </c>
      <c r="E19" s="37">
        <v>17064</v>
      </c>
      <c r="F19" s="37"/>
      <c r="G19" s="37"/>
      <c r="H19" s="37"/>
      <c r="I19" s="37"/>
      <c r="J19" s="38">
        <f t="shared" si="2"/>
        <v>79744</v>
      </c>
      <c r="K19" s="39">
        <f t="shared" si="1"/>
        <v>0.00727768933363657</v>
      </c>
    </row>
    <row r="20" spans="1:11" ht="30" customHeight="1">
      <c r="A20" s="2">
        <v>12</v>
      </c>
      <c r="B20" s="3" t="s">
        <v>58</v>
      </c>
      <c r="C20" s="37">
        <v>56299</v>
      </c>
      <c r="D20" s="37">
        <v>32829</v>
      </c>
      <c r="E20" s="37">
        <v>23976</v>
      </c>
      <c r="F20" s="37"/>
      <c r="G20" s="37"/>
      <c r="H20" s="37"/>
      <c r="I20" s="37"/>
      <c r="J20" s="38">
        <f t="shared" si="2"/>
        <v>113104</v>
      </c>
      <c r="K20" s="39">
        <f t="shared" si="1"/>
        <v>0.010322228310488948</v>
      </c>
    </row>
    <row r="21" spans="1:11" ht="27" customHeight="1">
      <c r="A21" s="2">
        <v>13</v>
      </c>
      <c r="B21" s="3" t="s">
        <v>59</v>
      </c>
      <c r="C21" s="37"/>
      <c r="D21" s="37">
        <v>91900</v>
      </c>
      <c r="E21" s="37"/>
      <c r="F21" s="37"/>
      <c r="G21" s="37"/>
      <c r="H21" s="37"/>
      <c r="I21" s="37"/>
      <c r="J21" s="38">
        <f t="shared" si="2"/>
        <v>91900</v>
      </c>
      <c r="K21" s="39">
        <f t="shared" si="1"/>
        <v>0.008387084291748606</v>
      </c>
    </row>
    <row r="22" spans="1:11" ht="17.25" customHeight="1">
      <c r="A22" s="2">
        <v>14</v>
      </c>
      <c r="B22" s="3" t="s">
        <v>54</v>
      </c>
      <c r="C22" s="37"/>
      <c r="D22" s="37">
        <v>47200</v>
      </c>
      <c r="E22" s="37">
        <v>64000</v>
      </c>
      <c r="F22" s="37"/>
      <c r="G22" s="37"/>
      <c r="H22" s="37"/>
      <c r="I22" s="37"/>
      <c r="J22" s="38">
        <f t="shared" si="2"/>
        <v>111200</v>
      </c>
      <c r="K22" s="39">
        <f t="shared" si="1"/>
        <v>0.010148463256174592</v>
      </c>
    </row>
    <row r="23" spans="1:13" ht="16.5" customHeight="1">
      <c r="A23" s="2">
        <v>15</v>
      </c>
      <c r="B23" s="3" t="s">
        <v>60</v>
      </c>
      <c r="C23" s="37">
        <v>381880</v>
      </c>
      <c r="D23" s="37"/>
      <c r="E23" s="37"/>
      <c r="F23" s="37"/>
      <c r="G23" s="37"/>
      <c r="H23" s="37"/>
      <c r="I23" s="37"/>
      <c r="J23" s="38">
        <f t="shared" si="2"/>
        <v>381880</v>
      </c>
      <c r="K23" s="39">
        <f t="shared" si="1"/>
        <v>0.0348515750743521</v>
      </c>
      <c r="M23" s="51"/>
    </row>
    <row r="24" spans="1:11" ht="29.25" customHeight="1">
      <c r="A24" s="2">
        <v>16</v>
      </c>
      <c r="B24" s="3" t="s">
        <v>63</v>
      </c>
      <c r="C24" s="37"/>
      <c r="D24" s="37">
        <v>70200</v>
      </c>
      <c r="E24" s="37"/>
      <c r="F24" s="37"/>
      <c r="G24" s="37"/>
      <c r="H24" s="37"/>
      <c r="I24" s="37"/>
      <c r="J24" s="38">
        <f t="shared" si="2"/>
        <v>70200</v>
      </c>
      <c r="K24" s="39">
        <f t="shared" si="1"/>
        <v>0.0064066737462541035</v>
      </c>
    </row>
    <row r="25" spans="1:11" ht="22.5" customHeight="1">
      <c r="A25" s="2">
        <v>17</v>
      </c>
      <c r="B25" s="3" t="s">
        <v>61</v>
      </c>
      <c r="C25" s="37">
        <v>1249394</v>
      </c>
      <c r="D25" s="37">
        <v>349248</v>
      </c>
      <c r="E25" s="37">
        <v>280833</v>
      </c>
      <c r="F25" s="37">
        <v>50000</v>
      </c>
      <c r="G25" s="37">
        <v>100000</v>
      </c>
      <c r="H25" s="37"/>
      <c r="I25" s="37"/>
      <c r="J25" s="38">
        <f t="shared" si="2"/>
        <v>2029475</v>
      </c>
      <c r="K25" s="39">
        <f t="shared" si="1"/>
        <v>0.1852162991620947</v>
      </c>
    </row>
    <row r="26" spans="1:11" ht="17.25" customHeight="1">
      <c r="A26" s="2">
        <v>18</v>
      </c>
      <c r="B26" s="3" t="s">
        <v>4</v>
      </c>
      <c r="C26" s="37"/>
      <c r="D26" s="37">
        <v>249520</v>
      </c>
      <c r="E26" s="37"/>
      <c r="F26" s="37"/>
      <c r="G26" s="37"/>
      <c r="H26" s="37">
        <v>100000</v>
      </c>
      <c r="I26" s="37"/>
      <c r="J26" s="38">
        <f t="shared" si="2"/>
        <v>349520</v>
      </c>
      <c r="K26" s="39">
        <f t="shared" si="1"/>
        <v>0.03189829925627827</v>
      </c>
    </row>
    <row r="27" spans="1:11" ht="42.75" customHeight="1">
      <c r="A27" s="48" t="s">
        <v>179</v>
      </c>
      <c r="B27" s="3" t="s">
        <v>64</v>
      </c>
      <c r="C27" s="37"/>
      <c r="D27" s="37">
        <v>62000</v>
      </c>
      <c r="E27" s="37">
        <v>10120</v>
      </c>
      <c r="F27" s="37"/>
      <c r="G27" s="37"/>
      <c r="H27" s="37"/>
      <c r="I27" s="37"/>
      <c r="J27" s="38">
        <f>SUM(C27:I27)</f>
        <v>72120</v>
      </c>
      <c r="K27" s="39">
        <f t="shared" si="1"/>
        <v>0.006581899011108917</v>
      </c>
    </row>
    <row r="28" spans="1:11" ht="42" customHeight="1">
      <c r="A28" s="48" t="s">
        <v>180</v>
      </c>
      <c r="B28" s="3" t="s">
        <v>67</v>
      </c>
      <c r="C28" s="37"/>
      <c r="D28" s="37">
        <v>43500</v>
      </c>
      <c r="E28" s="37"/>
      <c r="F28" s="37"/>
      <c r="G28" s="37"/>
      <c r="H28" s="37"/>
      <c r="I28" s="37"/>
      <c r="J28" s="38">
        <f>SUM(C28:I28)</f>
        <v>43500</v>
      </c>
      <c r="K28" s="39">
        <f t="shared" si="1"/>
        <v>0.003969947406866859</v>
      </c>
    </row>
    <row r="29" spans="1:11" ht="36.75" customHeight="1">
      <c r="A29" s="48" t="s">
        <v>181</v>
      </c>
      <c r="B29" s="3" t="s">
        <v>65</v>
      </c>
      <c r="C29" s="37"/>
      <c r="D29" s="37"/>
      <c r="E29" s="37"/>
      <c r="F29" s="37"/>
      <c r="G29" s="37"/>
      <c r="H29" s="37"/>
      <c r="I29" s="37"/>
      <c r="J29" s="38">
        <f>SUM(C29:I29)</f>
        <v>0</v>
      </c>
      <c r="K29" s="39">
        <f t="shared" si="1"/>
        <v>0</v>
      </c>
    </row>
    <row r="30" spans="1:11" ht="40.5" customHeight="1">
      <c r="A30" s="48" t="s">
        <v>182</v>
      </c>
      <c r="B30" s="3" t="s">
        <v>66</v>
      </c>
      <c r="C30" s="37"/>
      <c r="D30" s="37">
        <v>33520</v>
      </c>
      <c r="E30" s="37">
        <v>15000</v>
      </c>
      <c r="F30" s="37"/>
      <c r="G30" s="37"/>
      <c r="H30" s="37"/>
      <c r="I30" s="37"/>
      <c r="J30" s="38">
        <f>SUM(C30:I30)</f>
        <v>48520</v>
      </c>
      <c r="K30" s="39">
        <f t="shared" si="1"/>
        <v>0.0044280884639351726</v>
      </c>
    </row>
    <row r="31" spans="1:11" s="34" customFormat="1" ht="12.75">
      <c r="A31" s="32"/>
      <c r="B31" s="23" t="s">
        <v>7</v>
      </c>
      <c r="C31" s="38">
        <f aca="true" t="shared" si="3" ref="C31:K31">SUM(C9:C30)</f>
        <v>5974567</v>
      </c>
      <c r="D31" s="38">
        <f t="shared" si="3"/>
        <v>2943813</v>
      </c>
      <c r="E31" s="38">
        <f t="shared" si="3"/>
        <v>1118019</v>
      </c>
      <c r="F31" s="38">
        <f t="shared" si="3"/>
        <v>309264</v>
      </c>
      <c r="G31" s="38">
        <f t="shared" si="3"/>
        <v>100000</v>
      </c>
      <c r="H31" s="38">
        <f t="shared" si="3"/>
        <v>152771</v>
      </c>
      <c r="I31" s="38">
        <f t="shared" si="3"/>
        <v>358890</v>
      </c>
      <c r="J31" s="38">
        <f t="shared" si="3"/>
        <v>10957324</v>
      </c>
      <c r="K31" s="40">
        <f t="shared" si="3"/>
        <v>1</v>
      </c>
    </row>
    <row r="32" spans="1:11" ht="25.5">
      <c r="A32" s="35"/>
      <c r="B32" s="23" t="s">
        <v>78</v>
      </c>
      <c r="C32" s="39">
        <f aca="true" t="shared" si="4" ref="C32:I32">C31/$J$31</f>
        <v>0.5452578567540761</v>
      </c>
      <c r="D32" s="39">
        <f t="shared" si="4"/>
        <v>0.26866167323335516</v>
      </c>
      <c r="E32" s="39">
        <f t="shared" si="4"/>
        <v>0.102033945514434</v>
      </c>
      <c r="F32" s="39">
        <f t="shared" si="4"/>
        <v>0.02822440953648902</v>
      </c>
      <c r="G32" s="39">
        <f t="shared" si="4"/>
        <v>0.009126315877854849</v>
      </c>
      <c r="H32" s="39">
        <f t="shared" si="4"/>
        <v>0.013942364029757631</v>
      </c>
      <c r="I32" s="39">
        <f t="shared" si="4"/>
        <v>0.03275343505403327</v>
      </c>
      <c r="J32" s="40">
        <f>SUM(C32:I32)</f>
        <v>1</v>
      </c>
      <c r="K32" s="30"/>
    </row>
    <row r="35" spans="1:11" ht="40.5" customHeight="1">
      <c r="A35" s="131" t="s">
        <v>75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</row>
  </sheetData>
  <mergeCells count="4">
    <mergeCell ref="A5:J5"/>
    <mergeCell ref="A3:J3"/>
    <mergeCell ref="I1:J1"/>
    <mergeCell ref="A35:K35"/>
  </mergeCells>
  <printOptions/>
  <pageMargins left="1.1" right="0.31496062992125984" top="0.58" bottom="0.41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F32"/>
  <sheetViews>
    <sheetView workbookViewId="0" topLeftCell="A1">
      <pane ySplit="7" topLeftCell="BM24" activePane="bottomLeft" state="frozen"/>
      <selection pane="topLeft" activeCell="A1" sqref="A1"/>
      <selection pane="bottomLeft" activeCell="G28" sqref="G28"/>
    </sheetView>
  </sheetViews>
  <sheetFormatPr defaultColWidth="9.140625" defaultRowHeight="12.75"/>
  <cols>
    <col min="1" max="1" width="4.7109375" style="24" customWidth="1"/>
    <col min="2" max="2" width="40.00390625" style="24" customWidth="1"/>
    <col min="3" max="3" width="14.7109375" style="24" customWidth="1"/>
    <col min="4" max="4" width="11.28125" style="24" customWidth="1"/>
    <col min="5" max="6" width="11.7109375" style="24" customWidth="1"/>
    <col min="7" max="16384" width="17.00390625" style="24" customWidth="1"/>
  </cols>
  <sheetData>
    <row r="1" spans="1:6" s="25" customFormat="1" ht="12.75">
      <c r="A1" s="24"/>
      <c r="C1" s="26"/>
      <c r="D1" s="26"/>
      <c r="E1" s="115" t="s">
        <v>71</v>
      </c>
      <c r="F1" s="115"/>
    </row>
    <row r="2" spans="1:6" s="25" customFormat="1" ht="12.75">
      <c r="A2" s="24"/>
      <c r="C2" s="26"/>
      <c r="D2" s="26"/>
      <c r="E2" s="26"/>
      <c r="F2" s="26"/>
    </row>
    <row r="3" spans="1:6" s="25" customFormat="1" ht="15.75">
      <c r="A3" s="112" t="s">
        <v>19</v>
      </c>
      <c r="B3" s="112"/>
      <c r="C3" s="112"/>
      <c r="D3" s="112"/>
      <c r="E3" s="112"/>
      <c r="F3" s="112"/>
    </row>
    <row r="4" spans="1:6" s="25" customFormat="1" ht="15.75">
      <c r="A4" s="47"/>
      <c r="B4" s="47"/>
      <c r="C4" s="47"/>
      <c r="D4" s="47"/>
      <c r="E4" s="47"/>
      <c r="F4" s="47"/>
    </row>
    <row r="5" spans="1:6" s="25" customFormat="1" ht="63" customHeight="1">
      <c r="A5" s="112" t="s">
        <v>41</v>
      </c>
      <c r="B5" s="112"/>
      <c r="C5" s="112"/>
      <c r="D5" s="112"/>
      <c r="E5" s="112"/>
      <c r="F5" s="112"/>
    </row>
    <row r="6" spans="1:6" s="25" customFormat="1" ht="9.75" customHeight="1">
      <c r="A6" s="16"/>
      <c r="B6" s="16"/>
      <c r="C6" s="16"/>
      <c r="D6" s="16"/>
      <c r="E6" s="16"/>
      <c r="F6" s="16"/>
    </row>
    <row r="7" spans="1:6" ht="114" customHeight="1">
      <c r="A7" s="1" t="s">
        <v>5</v>
      </c>
      <c r="B7" s="1" t="s">
        <v>8</v>
      </c>
      <c r="C7" s="1" t="s">
        <v>20</v>
      </c>
      <c r="D7" s="1" t="s">
        <v>139</v>
      </c>
      <c r="E7" s="1" t="s">
        <v>14</v>
      </c>
      <c r="F7" s="1" t="s">
        <v>15</v>
      </c>
    </row>
    <row r="8" spans="1:6" ht="11.25" customHeight="1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</row>
    <row r="9" spans="1:6" ht="19.5" customHeight="1">
      <c r="A9" s="2">
        <v>1</v>
      </c>
      <c r="B9" s="3" t="s">
        <v>52</v>
      </c>
      <c r="C9" s="35" t="s">
        <v>13</v>
      </c>
      <c r="D9" s="41" t="s">
        <v>13</v>
      </c>
      <c r="E9" s="41" t="s">
        <v>13</v>
      </c>
      <c r="F9" s="41" t="s">
        <v>13</v>
      </c>
    </row>
    <row r="10" spans="1:6" ht="17.25" customHeight="1">
      <c r="A10" s="2">
        <v>2</v>
      </c>
      <c r="B10" s="3" t="s">
        <v>0</v>
      </c>
      <c r="C10" s="35" t="s">
        <v>13</v>
      </c>
      <c r="D10" s="41" t="s">
        <v>13</v>
      </c>
      <c r="E10" s="15" t="s">
        <v>12</v>
      </c>
      <c r="F10" s="41" t="s">
        <v>13</v>
      </c>
    </row>
    <row r="11" spans="1:6" ht="17.25" customHeight="1">
      <c r="A11" s="2">
        <v>3</v>
      </c>
      <c r="B11" s="3" t="s">
        <v>1</v>
      </c>
      <c r="C11" s="35" t="s">
        <v>13</v>
      </c>
      <c r="D11" s="41" t="s">
        <v>13</v>
      </c>
      <c r="E11" s="41" t="s">
        <v>13</v>
      </c>
      <c r="F11" s="41" t="s">
        <v>13</v>
      </c>
    </row>
    <row r="12" spans="1:6" ht="25.5">
      <c r="A12" s="2">
        <v>4</v>
      </c>
      <c r="B12" s="3" t="s">
        <v>51</v>
      </c>
      <c r="C12" s="35" t="s">
        <v>13</v>
      </c>
      <c r="D12" s="41" t="s">
        <v>13</v>
      </c>
      <c r="E12" s="41" t="s">
        <v>13</v>
      </c>
      <c r="F12" s="41" t="s">
        <v>13</v>
      </c>
    </row>
    <row r="13" spans="1:6" ht="17.25" customHeight="1">
      <c r="A13" s="2">
        <v>5</v>
      </c>
      <c r="B13" s="3" t="s">
        <v>55</v>
      </c>
      <c r="C13" s="35" t="s">
        <v>13</v>
      </c>
      <c r="D13" s="41" t="s">
        <v>13</v>
      </c>
      <c r="E13" s="41" t="s">
        <v>13</v>
      </c>
      <c r="F13" s="15" t="s">
        <v>12</v>
      </c>
    </row>
    <row r="14" spans="1:6" ht="12.75">
      <c r="A14" s="2">
        <v>6</v>
      </c>
      <c r="B14" s="3" t="s">
        <v>62</v>
      </c>
      <c r="C14" s="35" t="s">
        <v>13</v>
      </c>
      <c r="D14" s="41" t="s">
        <v>13</v>
      </c>
      <c r="E14" s="41" t="s">
        <v>13</v>
      </c>
      <c r="F14" s="15" t="s">
        <v>12</v>
      </c>
    </row>
    <row r="15" spans="1:6" ht="39" customHeight="1">
      <c r="A15" s="2">
        <v>7</v>
      </c>
      <c r="B15" s="3" t="s">
        <v>56</v>
      </c>
      <c r="C15" s="35" t="s">
        <v>112</v>
      </c>
      <c r="D15" s="35" t="s">
        <v>112</v>
      </c>
      <c r="E15" s="41" t="s">
        <v>113</v>
      </c>
      <c r="F15" s="15" t="s">
        <v>12</v>
      </c>
    </row>
    <row r="16" spans="1:6" ht="42.75" customHeight="1">
      <c r="A16" s="2">
        <v>8</v>
      </c>
      <c r="B16" s="3" t="s">
        <v>2</v>
      </c>
      <c r="C16" s="35" t="s">
        <v>13</v>
      </c>
      <c r="D16" s="15" t="s">
        <v>17</v>
      </c>
      <c r="E16" s="41" t="s">
        <v>13</v>
      </c>
      <c r="F16" s="41" t="s">
        <v>13</v>
      </c>
    </row>
    <row r="17" spans="1:6" ht="15" customHeight="1">
      <c r="A17" s="2">
        <v>9</v>
      </c>
      <c r="B17" s="3" t="s">
        <v>57</v>
      </c>
      <c r="C17" s="35" t="s">
        <v>13</v>
      </c>
      <c r="D17" s="41" t="s">
        <v>13</v>
      </c>
      <c r="E17" s="15" t="s">
        <v>12</v>
      </c>
      <c r="F17" s="41" t="s">
        <v>13</v>
      </c>
    </row>
    <row r="18" spans="1:6" ht="15.75" customHeight="1">
      <c r="A18" s="2">
        <v>10</v>
      </c>
      <c r="B18" s="3" t="s">
        <v>53</v>
      </c>
      <c r="C18" s="35" t="s">
        <v>13</v>
      </c>
      <c r="D18" s="41" t="s">
        <v>13</v>
      </c>
      <c r="E18" s="15" t="s">
        <v>12</v>
      </c>
      <c r="F18" s="41" t="s">
        <v>13</v>
      </c>
    </row>
    <row r="19" spans="1:6" s="25" customFormat="1" ht="15" customHeight="1">
      <c r="A19" s="2">
        <v>11</v>
      </c>
      <c r="B19" s="3" t="s">
        <v>3</v>
      </c>
      <c r="C19" s="35" t="s">
        <v>13</v>
      </c>
      <c r="D19" s="41" t="s">
        <v>13</v>
      </c>
      <c r="E19" s="41" t="s">
        <v>13</v>
      </c>
      <c r="F19" s="41" t="s">
        <v>13</v>
      </c>
    </row>
    <row r="20" spans="1:6" ht="20.25" customHeight="1">
      <c r="A20" s="2">
        <v>12</v>
      </c>
      <c r="B20" s="3" t="s">
        <v>58</v>
      </c>
      <c r="C20" s="35" t="s">
        <v>13</v>
      </c>
      <c r="D20" s="41" t="s">
        <v>13</v>
      </c>
      <c r="E20" s="41" t="s">
        <v>13</v>
      </c>
      <c r="F20" s="15" t="s">
        <v>12</v>
      </c>
    </row>
    <row r="21" spans="1:6" ht="15.75" customHeight="1">
      <c r="A21" s="2">
        <v>13</v>
      </c>
      <c r="B21" s="3" t="s">
        <v>59</v>
      </c>
      <c r="C21" s="35" t="s">
        <v>13</v>
      </c>
      <c r="D21" s="41" t="s">
        <v>13</v>
      </c>
      <c r="E21" s="15" t="s">
        <v>12</v>
      </c>
      <c r="F21" s="41" t="s">
        <v>13</v>
      </c>
    </row>
    <row r="22" spans="1:6" ht="15" customHeight="1">
      <c r="A22" s="2">
        <v>14</v>
      </c>
      <c r="B22" s="3" t="s">
        <v>54</v>
      </c>
      <c r="C22" s="35" t="s">
        <v>13</v>
      </c>
      <c r="D22" s="41" t="s">
        <v>13</v>
      </c>
      <c r="E22" s="41" t="s">
        <v>13</v>
      </c>
      <c r="F22" s="41" t="s">
        <v>13</v>
      </c>
    </row>
    <row r="23" spans="1:6" ht="44.25" customHeight="1">
      <c r="A23" s="2">
        <v>15</v>
      </c>
      <c r="B23" s="3" t="s">
        <v>60</v>
      </c>
      <c r="C23" s="35" t="s">
        <v>112</v>
      </c>
      <c r="D23" s="35" t="s">
        <v>112</v>
      </c>
      <c r="E23" s="41" t="s">
        <v>113</v>
      </c>
      <c r="F23" s="41" t="s">
        <v>13</v>
      </c>
    </row>
    <row r="24" spans="1:6" ht="25.5">
      <c r="A24" s="2">
        <v>16</v>
      </c>
      <c r="B24" s="3" t="s">
        <v>63</v>
      </c>
      <c r="C24" s="35" t="s">
        <v>13</v>
      </c>
      <c r="D24" s="41" t="s">
        <v>13</v>
      </c>
      <c r="E24" s="15" t="s">
        <v>12</v>
      </c>
      <c r="F24" s="41" t="s">
        <v>13</v>
      </c>
    </row>
    <row r="25" spans="1:6" ht="15" customHeight="1">
      <c r="A25" s="2">
        <v>17</v>
      </c>
      <c r="B25" s="3" t="s">
        <v>61</v>
      </c>
      <c r="C25" s="35" t="s">
        <v>13</v>
      </c>
      <c r="D25" s="41" t="s">
        <v>13</v>
      </c>
      <c r="E25" s="41" t="s">
        <v>13</v>
      </c>
      <c r="F25" s="41" t="s">
        <v>13</v>
      </c>
    </row>
    <row r="26" spans="1:6" ht="12.75">
      <c r="A26" s="2">
        <v>18</v>
      </c>
      <c r="B26" s="3" t="s">
        <v>4</v>
      </c>
      <c r="C26" s="35" t="s">
        <v>13</v>
      </c>
      <c r="D26" s="41" t="s">
        <v>13</v>
      </c>
      <c r="E26" s="15" t="s">
        <v>12</v>
      </c>
      <c r="F26" s="41" t="s">
        <v>13</v>
      </c>
    </row>
    <row r="27" spans="1:6" ht="25.5">
      <c r="A27" s="48" t="s">
        <v>179</v>
      </c>
      <c r="B27" s="3" t="s">
        <v>64</v>
      </c>
      <c r="C27" s="35" t="s">
        <v>13</v>
      </c>
      <c r="D27" s="41" t="s">
        <v>13</v>
      </c>
      <c r="E27" s="41" t="s">
        <v>13</v>
      </c>
      <c r="F27" s="41" t="s">
        <v>13</v>
      </c>
    </row>
    <row r="28" spans="1:6" ht="25.5">
      <c r="A28" s="48" t="s">
        <v>180</v>
      </c>
      <c r="B28" s="3" t="s">
        <v>67</v>
      </c>
      <c r="C28" s="35" t="s">
        <v>13</v>
      </c>
      <c r="D28" s="41" t="s">
        <v>13</v>
      </c>
      <c r="E28" s="41" t="s">
        <v>13</v>
      </c>
      <c r="F28" s="41" t="s">
        <v>13</v>
      </c>
    </row>
    <row r="29" spans="1:6" ht="25.5">
      <c r="A29" s="48" t="s">
        <v>181</v>
      </c>
      <c r="B29" s="3" t="s">
        <v>65</v>
      </c>
      <c r="C29" s="35"/>
      <c r="D29" s="41"/>
      <c r="E29" s="41"/>
      <c r="F29" s="41"/>
    </row>
    <row r="30" spans="1:6" ht="25.5">
      <c r="A30" s="48" t="s">
        <v>182</v>
      </c>
      <c r="B30" s="3" t="s">
        <v>66</v>
      </c>
      <c r="C30" s="35" t="s">
        <v>13</v>
      </c>
      <c r="D30" s="41" t="s">
        <v>13</v>
      </c>
      <c r="E30" s="41" t="s">
        <v>13</v>
      </c>
      <c r="F30" s="41" t="s">
        <v>13</v>
      </c>
    </row>
    <row r="32" spans="1:6" ht="48" customHeight="1">
      <c r="A32" s="131" t="s">
        <v>76</v>
      </c>
      <c r="B32" s="132"/>
      <c r="C32" s="132"/>
      <c r="D32" s="132"/>
      <c r="E32" s="132"/>
      <c r="F32" s="132"/>
    </row>
  </sheetData>
  <mergeCells count="4">
    <mergeCell ref="E1:F1"/>
    <mergeCell ref="A3:F3"/>
    <mergeCell ref="A5:F5"/>
    <mergeCell ref="A32:F32"/>
  </mergeCells>
  <printOptions/>
  <pageMargins left="0.75" right="0.19" top="0.61" bottom="0.23" header="0.5" footer="0.2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O41"/>
  <sheetViews>
    <sheetView workbookViewId="0" topLeftCell="A1">
      <pane xSplit="2" ySplit="9" topLeftCell="C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10" sqref="L10"/>
    </sheetView>
  </sheetViews>
  <sheetFormatPr defaultColWidth="9.140625" defaultRowHeight="12.75"/>
  <cols>
    <col min="1" max="1" width="4.7109375" style="24" customWidth="1"/>
    <col min="2" max="2" width="27.28125" style="25" customWidth="1"/>
    <col min="3" max="3" width="9.57421875" style="25" customWidth="1"/>
    <col min="4" max="4" width="7.8515625" style="26" customWidth="1"/>
    <col min="5" max="5" width="8.140625" style="26" customWidth="1"/>
    <col min="6" max="6" width="8.28125" style="26" customWidth="1"/>
    <col min="7" max="7" width="8.421875" style="26" customWidth="1"/>
    <col min="8" max="8" width="9.00390625" style="26" customWidth="1"/>
    <col min="9" max="9" width="8.8515625" style="26" customWidth="1"/>
    <col min="10" max="10" width="8.421875" style="26" customWidth="1"/>
    <col min="11" max="11" width="7.7109375" style="26" customWidth="1"/>
    <col min="12" max="12" width="8.00390625" style="26" customWidth="1"/>
    <col min="13" max="13" width="9.7109375" style="36" customWidth="1"/>
    <col min="14" max="14" width="7.00390625" style="25" customWidth="1"/>
    <col min="15" max="15" width="10.00390625" style="25" customWidth="1"/>
    <col min="16" max="16384" width="17.00390625" style="25" customWidth="1"/>
  </cols>
  <sheetData>
    <row r="1" spans="12:13" ht="12.75">
      <c r="L1" s="115" t="s">
        <v>72</v>
      </c>
      <c r="M1" s="115"/>
    </row>
    <row r="3" spans="1:13" ht="15.75">
      <c r="A3" s="112" t="s">
        <v>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5" ht="46.5" customHeight="1">
      <c r="A5" s="112" t="s">
        <v>40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</row>
    <row r="7" spans="1:15" ht="12.75" customHeight="1">
      <c r="A7" s="133" t="s">
        <v>5</v>
      </c>
      <c r="B7" s="133" t="s">
        <v>18</v>
      </c>
      <c r="C7" s="135" t="s">
        <v>23</v>
      </c>
      <c r="D7" s="136"/>
      <c r="E7" s="136"/>
      <c r="F7" s="136"/>
      <c r="G7" s="136"/>
      <c r="H7" s="136"/>
      <c r="I7" s="136"/>
      <c r="J7" s="136"/>
      <c r="K7" s="136"/>
      <c r="L7" s="136"/>
      <c r="M7" s="137"/>
      <c r="N7" s="138" t="s">
        <v>33</v>
      </c>
      <c r="O7" s="126" t="s">
        <v>35</v>
      </c>
    </row>
    <row r="8" spans="1:15" s="27" customFormat="1" ht="162" customHeight="1">
      <c r="A8" s="134"/>
      <c r="B8" s="134"/>
      <c r="C8" s="4" t="s">
        <v>27</v>
      </c>
      <c r="D8" s="4" t="s">
        <v>24</v>
      </c>
      <c r="E8" s="4" t="s">
        <v>31</v>
      </c>
      <c r="F8" s="4" t="s">
        <v>25</v>
      </c>
      <c r="G8" s="4" t="s">
        <v>26</v>
      </c>
      <c r="H8" s="4" t="s">
        <v>32</v>
      </c>
      <c r="I8" s="4" t="s">
        <v>28</v>
      </c>
      <c r="J8" s="4" t="s">
        <v>29</v>
      </c>
      <c r="K8" s="4" t="s">
        <v>30</v>
      </c>
      <c r="L8" s="4" t="s">
        <v>22</v>
      </c>
      <c r="M8" s="5" t="s">
        <v>169</v>
      </c>
      <c r="N8" s="139"/>
      <c r="O8" s="126"/>
    </row>
    <row r="9" spans="1:15" s="29" customFormat="1" ht="15" customHeight="1">
      <c r="A9" s="6">
        <v>1</v>
      </c>
      <c r="B9" s="6">
        <v>2</v>
      </c>
      <c r="C9" s="6">
        <v>3</v>
      </c>
      <c r="D9" s="5">
        <v>4</v>
      </c>
      <c r="E9" s="5">
        <v>5</v>
      </c>
      <c r="F9" s="5">
        <v>6</v>
      </c>
      <c r="G9" s="28">
        <v>7</v>
      </c>
      <c r="H9" s="7">
        <v>8</v>
      </c>
      <c r="I9" s="7">
        <v>9</v>
      </c>
      <c r="J9" s="7">
        <v>10</v>
      </c>
      <c r="K9" s="5">
        <v>11</v>
      </c>
      <c r="L9" s="5">
        <v>12</v>
      </c>
      <c r="M9" s="5">
        <v>13</v>
      </c>
      <c r="N9" s="5">
        <v>14</v>
      </c>
      <c r="O9" s="8">
        <v>15</v>
      </c>
    </row>
    <row r="10" spans="1:15" ht="25.5" customHeight="1">
      <c r="A10" s="2">
        <v>1</v>
      </c>
      <c r="B10" s="3" t="s">
        <v>52</v>
      </c>
      <c r="C10" s="10">
        <v>50000</v>
      </c>
      <c r="D10" s="11">
        <v>17402</v>
      </c>
      <c r="E10" s="11">
        <v>0</v>
      </c>
      <c r="F10" s="11">
        <v>0</v>
      </c>
      <c r="G10" s="11">
        <v>74199</v>
      </c>
      <c r="H10" s="11">
        <v>220935</v>
      </c>
      <c r="I10" s="11">
        <v>18984</v>
      </c>
      <c r="J10" s="11">
        <v>37396</v>
      </c>
      <c r="K10" s="11">
        <v>10323</v>
      </c>
      <c r="L10" s="11">
        <v>36451</v>
      </c>
      <c r="M10" s="12">
        <f>SUM(C10:L10)</f>
        <v>465690</v>
      </c>
      <c r="N10" s="13">
        <f aca="true" t="shared" si="0" ref="N10:N31">M10/$M$32</f>
        <v>0.04558659519751499</v>
      </c>
      <c r="O10" s="15" t="s">
        <v>12</v>
      </c>
    </row>
    <row r="11" spans="1:15" ht="25.5" customHeight="1">
      <c r="A11" s="2">
        <v>2</v>
      </c>
      <c r="B11" s="3" t="s">
        <v>0</v>
      </c>
      <c r="C11" s="10">
        <v>50000</v>
      </c>
      <c r="D11" s="11">
        <v>17976</v>
      </c>
      <c r="E11" s="11">
        <v>30660</v>
      </c>
      <c r="F11" s="11">
        <v>66196</v>
      </c>
      <c r="G11" s="11">
        <v>31492</v>
      </c>
      <c r="H11" s="11">
        <v>488097</v>
      </c>
      <c r="I11" s="11">
        <v>197514</v>
      </c>
      <c r="J11" s="11">
        <v>49477</v>
      </c>
      <c r="K11" s="11">
        <v>0</v>
      </c>
      <c r="L11" s="11">
        <v>25054</v>
      </c>
      <c r="M11" s="12">
        <f aca="true" t="shared" si="1" ref="M11:M31">SUM(C11:L11)</f>
        <v>956466</v>
      </c>
      <c r="N11" s="13">
        <f t="shared" si="0"/>
        <v>0.09362886976784207</v>
      </c>
      <c r="O11" s="15" t="s">
        <v>12</v>
      </c>
    </row>
    <row r="12" spans="1:15" ht="20.25" customHeight="1">
      <c r="A12" s="2">
        <v>3</v>
      </c>
      <c r="B12" s="3" t="s">
        <v>1</v>
      </c>
      <c r="C12" s="10">
        <v>50000</v>
      </c>
      <c r="D12" s="11">
        <v>63287</v>
      </c>
      <c r="E12" s="11">
        <v>33512</v>
      </c>
      <c r="F12" s="11">
        <v>89613</v>
      </c>
      <c r="G12" s="11">
        <v>58816</v>
      </c>
      <c r="H12" s="11">
        <v>343287</v>
      </c>
      <c r="I12" s="11">
        <v>99362</v>
      </c>
      <c r="J12" s="11">
        <v>57262</v>
      </c>
      <c r="K12" s="11">
        <v>14596</v>
      </c>
      <c r="L12" s="11">
        <v>16653</v>
      </c>
      <c r="M12" s="12">
        <f t="shared" si="1"/>
        <v>826388</v>
      </c>
      <c r="N12" s="13">
        <f t="shared" si="0"/>
        <v>0.08089547817664974</v>
      </c>
      <c r="O12" s="15" t="s">
        <v>12</v>
      </c>
    </row>
    <row r="13" spans="1:15" ht="25.5">
      <c r="A13" s="2">
        <v>4</v>
      </c>
      <c r="B13" s="3" t="s">
        <v>51</v>
      </c>
      <c r="C13" s="10">
        <v>50000</v>
      </c>
      <c r="D13" s="11">
        <v>161887</v>
      </c>
      <c r="E13" s="11">
        <v>0</v>
      </c>
      <c r="F13" s="11">
        <v>104629</v>
      </c>
      <c r="G13" s="11">
        <v>95231</v>
      </c>
      <c r="H13" s="11">
        <v>134550</v>
      </c>
      <c r="I13" s="11">
        <v>183625</v>
      </c>
      <c r="J13" s="11">
        <v>86867</v>
      </c>
      <c r="K13" s="11">
        <v>49279</v>
      </c>
      <c r="L13" s="11">
        <v>133640</v>
      </c>
      <c r="M13" s="12">
        <f t="shared" si="1"/>
        <v>999708</v>
      </c>
      <c r="N13" s="13">
        <f t="shared" si="0"/>
        <v>0.09786184782090515</v>
      </c>
      <c r="O13" s="41" t="s">
        <v>13</v>
      </c>
    </row>
    <row r="14" spans="1:15" ht="18.75" customHeight="1">
      <c r="A14" s="2">
        <v>5</v>
      </c>
      <c r="B14" s="3" t="s">
        <v>55</v>
      </c>
      <c r="C14" s="10">
        <v>50000</v>
      </c>
      <c r="D14" s="11">
        <v>8877</v>
      </c>
      <c r="E14" s="11">
        <v>0</v>
      </c>
      <c r="F14" s="11">
        <v>0</v>
      </c>
      <c r="G14" s="11">
        <v>40866</v>
      </c>
      <c r="H14" s="11">
        <v>93234</v>
      </c>
      <c r="I14" s="11">
        <v>5444</v>
      </c>
      <c r="J14" s="11">
        <v>21419</v>
      </c>
      <c r="K14" s="11">
        <v>0</v>
      </c>
      <c r="L14" s="11">
        <v>810</v>
      </c>
      <c r="M14" s="12">
        <f t="shared" si="1"/>
        <v>220650</v>
      </c>
      <c r="N14" s="13">
        <f t="shared" si="0"/>
        <v>0.021599523782627247</v>
      </c>
      <c r="O14" s="15" t="s">
        <v>12</v>
      </c>
    </row>
    <row r="15" spans="1:15" ht="25.5">
      <c r="A15" s="2">
        <v>6</v>
      </c>
      <c r="B15" s="3" t="s">
        <v>62</v>
      </c>
      <c r="C15" s="19" t="s">
        <v>128</v>
      </c>
      <c r="D15" s="11">
        <v>297235</v>
      </c>
      <c r="E15" s="11">
        <v>10564</v>
      </c>
      <c r="F15" s="11">
        <v>268968</v>
      </c>
      <c r="G15" s="11">
        <v>212096</v>
      </c>
      <c r="H15" s="11">
        <v>784201</v>
      </c>
      <c r="I15" s="11">
        <v>228266</v>
      </c>
      <c r="J15" s="11">
        <v>112648</v>
      </c>
      <c r="K15" s="11">
        <v>48246</v>
      </c>
      <c r="L15" s="11">
        <v>36828</v>
      </c>
      <c r="M15" s="12">
        <f t="shared" si="1"/>
        <v>1999052</v>
      </c>
      <c r="N15" s="13">
        <f t="shared" si="0"/>
        <v>0.19568806352462526</v>
      </c>
      <c r="O15" s="15" t="s">
        <v>12</v>
      </c>
    </row>
    <row r="16" spans="1:15" ht="50.25" customHeight="1">
      <c r="A16" s="2">
        <v>7</v>
      </c>
      <c r="B16" s="3" t="s">
        <v>56</v>
      </c>
      <c r="C16" s="10">
        <v>50000</v>
      </c>
      <c r="D16" s="11">
        <v>33473</v>
      </c>
      <c r="E16" s="11">
        <v>39484</v>
      </c>
      <c r="F16" s="11">
        <v>41332</v>
      </c>
      <c r="G16" s="11">
        <v>35721</v>
      </c>
      <c r="H16" s="11">
        <v>33977</v>
      </c>
      <c r="I16" s="11">
        <v>11010</v>
      </c>
      <c r="J16" s="11">
        <v>0</v>
      </c>
      <c r="K16" s="11">
        <v>1153</v>
      </c>
      <c r="L16" s="11">
        <v>42460</v>
      </c>
      <c r="M16" s="12">
        <f t="shared" si="1"/>
        <v>288610</v>
      </c>
      <c r="N16" s="13">
        <f t="shared" si="0"/>
        <v>0.028252157529590077</v>
      </c>
      <c r="O16" s="15" t="s">
        <v>36</v>
      </c>
    </row>
    <row r="17" spans="1:15" ht="51">
      <c r="A17" s="2">
        <v>8</v>
      </c>
      <c r="B17" s="3" t="s">
        <v>2</v>
      </c>
      <c r="C17" s="10">
        <v>50000</v>
      </c>
      <c r="D17" s="11">
        <v>38640</v>
      </c>
      <c r="E17" s="11">
        <v>93600</v>
      </c>
      <c r="F17" s="11">
        <v>5754</v>
      </c>
      <c r="G17" s="11">
        <v>129746</v>
      </c>
      <c r="H17" s="11">
        <v>544956</v>
      </c>
      <c r="I17" s="11">
        <v>39179</v>
      </c>
      <c r="J17" s="11">
        <v>90037</v>
      </c>
      <c r="K17" s="11">
        <v>2553</v>
      </c>
      <c r="L17" s="11">
        <v>2478</v>
      </c>
      <c r="M17" s="12">
        <f t="shared" si="1"/>
        <v>996943</v>
      </c>
      <c r="N17" s="13">
        <f t="shared" si="0"/>
        <v>0.0975911807769035</v>
      </c>
      <c r="O17" s="15" t="s">
        <v>36</v>
      </c>
    </row>
    <row r="18" spans="1:15" ht="25.5">
      <c r="A18" s="2">
        <v>9</v>
      </c>
      <c r="B18" s="3" t="s">
        <v>57</v>
      </c>
      <c r="C18" s="10">
        <v>100000</v>
      </c>
      <c r="D18" s="11">
        <v>756</v>
      </c>
      <c r="E18" s="11">
        <v>48</v>
      </c>
      <c r="F18" s="11">
        <v>1667</v>
      </c>
      <c r="G18" s="11">
        <v>4768</v>
      </c>
      <c r="H18" s="11">
        <v>1390</v>
      </c>
      <c r="I18" s="11">
        <v>1058</v>
      </c>
      <c r="J18" s="11">
        <v>1002</v>
      </c>
      <c r="K18" s="11">
        <v>221</v>
      </c>
      <c r="L18" s="11">
        <v>753</v>
      </c>
      <c r="M18" s="12">
        <f t="shared" si="1"/>
        <v>111663</v>
      </c>
      <c r="N18" s="13">
        <f t="shared" si="0"/>
        <v>0.010930739289098148</v>
      </c>
      <c r="O18" s="41" t="s">
        <v>13</v>
      </c>
    </row>
    <row r="19" spans="1:15" ht="20.25" customHeight="1">
      <c r="A19" s="2">
        <v>10</v>
      </c>
      <c r="B19" s="3" t="s">
        <v>53</v>
      </c>
      <c r="C19" s="10">
        <v>50000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347</v>
      </c>
      <c r="M19" s="12">
        <f t="shared" si="1"/>
        <v>50347</v>
      </c>
      <c r="N19" s="13">
        <f t="shared" si="0"/>
        <v>0.0049284895711939</v>
      </c>
      <c r="O19" s="41" t="s">
        <v>13</v>
      </c>
    </row>
    <row r="20" spans="1:15" ht="20.25" customHeight="1">
      <c r="A20" s="2">
        <v>11</v>
      </c>
      <c r="B20" s="3" t="s">
        <v>3</v>
      </c>
      <c r="C20" s="10">
        <v>50000</v>
      </c>
      <c r="D20" s="11">
        <v>4753</v>
      </c>
      <c r="E20" s="11">
        <v>1260</v>
      </c>
      <c r="F20" s="11">
        <v>6556</v>
      </c>
      <c r="G20" s="11">
        <v>8859</v>
      </c>
      <c r="H20" s="11">
        <v>2000</v>
      </c>
      <c r="I20" s="11">
        <v>4035</v>
      </c>
      <c r="J20" s="11">
        <v>0</v>
      </c>
      <c r="K20" s="11">
        <v>47</v>
      </c>
      <c r="L20" s="11">
        <v>1659</v>
      </c>
      <c r="M20" s="12">
        <f t="shared" si="1"/>
        <v>79169</v>
      </c>
      <c r="N20" s="13">
        <f t="shared" si="0"/>
        <v>0.007749887597311655</v>
      </c>
      <c r="O20" s="41" t="s">
        <v>13</v>
      </c>
    </row>
    <row r="21" spans="1:15" ht="25.5">
      <c r="A21" s="2">
        <v>12</v>
      </c>
      <c r="B21" s="3" t="s">
        <v>58</v>
      </c>
      <c r="C21" s="10">
        <v>50000</v>
      </c>
      <c r="D21" s="11">
        <v>5500</v>
      </c>
      <c r="E21" s="11">
        <v>15000</v>
      </c>
      <c r="F21" s="11">
        <v>2185</v>
      </c>
      <c r="G21" s="11">
        <v>10296</v>
      </c>
      <c r="H21" s="11">
        <v>1560</v>
      </c>
      <c r="I21" s="11">
        <v>1000</v>
      </c>
      <c r="J21" s="11">
        <v>0</v>
      </c>
      <c r="K21" s="11">
        <v>1799</v>
      </c>
      <c r="L21" s="11">
        <v>25435</v>
      </c>
      <c r="M21" s="12">
        <f t="shared" si="1"/>
        <v>112775</v>
      </c>
      <c r="N21" s="13">
        <f t="shared" si="0"/>
        <v>0.01103959344928977</v>
      </c>
      <c r="O21" s="41" t="s">
        <v>13</v>
      </c>
    </row>
    <row r="22" spans="1:15" ht="25.5">
      <c r="A22" s="2">
        <v>13</v>
      </c>
      <c r="B22" s="3" t="s">
        <v>59</v>
      </c>
      <c r="C22" s="10">
        <v>50000</v>
      </c>
      <c r="D22" s="11">
        <v>2260</v>
      </c>
      <c r="E22" s="11">
        <v>450</v>
      </c>
      <c r="F22" s="11">
        <v>8915</v>
      </c>
      <c r="G22" s="11">
        <v>7592</v>
      </c>
      <c r="H22" s="11">
        <v>13649</v>
      </c>
      <c r="I22" s="11">
        <v>0</v>
      </c>
      <c r="J22" s="11">
        <v>0</v>
      </c>
      <c r="K22" s="11">
        <v>0</v>
      </c>
      <c r="L22" s="11">
        <v>2618</v>
      </c>
      <c r="M22" s="12">
        <f t="shared" si="1"/>
        <v>85484</v>
      </c>
      <c r="N22" s="13">
        <f t="shared" si="0"/>
        <v>0.00836806567429915</v>
      </c>
      <c r="O22" s="41" t="s">
        <v>13</v>
      </c>
    </row>
    <row r="23" spans="1:15" ht="19.5" customHeight="1">
      <c r="A23" s="2">
        <v>14</v>
      </c>
      <c r="B23" s="3" t="s">
        <v>54</v>
      </c>
      <c r="C23" s="10">
        <v>50000</v>
      </c>
      <c r="D23" s="11">
        <v>940</v>
      </c>
      <c r="E23" s="11">
        <v>0</v>
      </c>
      <c r="F23" s="11">
        <v>0</v>
      </c>
      <c r="G23" s="11">
        <v>5244</v>
      </c>
      <c r="H23" s="11">
        <v>55000</v>
      </c>
      <c r="I23" s="11">
        <v>0</v>
      </c>
      <c r="J23" s="11">
        <v>0</v>
      </c>
      <c r="K23" s="11">
        <v>0</v>
      </c>
      <c r="L23" s="11">
        <v>0</v>
      </c>
      <c r="M23" s="12">
        <f t="shared" si="1"/>
        <v>111184</v>
      </c>
      <c r="N23" s="13">
        <f t="shared" si="0"/>
        <v>0.010883849772253016</v>
      </c>
      <c r="O23" s="15" t="s">
        <v>12</v>
      </c>
    </row>
    <row r="24" spans="1:15" ht="18" customHeight="1">
      <c r="A24" s="2">
        <v>15</v>
      </c>
      <c r="B24" s="3" t="s">
        <v>60</v>
      </c>
      <c r="C24" s="10">
        <v>50000</v>
      </c>
      <c r="D24" s="11">
        <v>29581</v>
      </c>
      <c r="E24" s="11">
        <v>28962</v>
      </c>
      <c r="F24" s="11">
        <v>0</v>
      </c>
      <c r="G24" s="11">
        <v>32960</v>
      </c>
      <c r="H24" s="11">
        <v>125533</v>
      </c>
      <c r="I24" s="11">
        <v>58752</v>
      </c>
      <c r="J24" s="11">
        <v>0</v>
      </c>
      <c r="K24" s="11">
        <v>1021</v>
      </c>
      <c r="L24" s="11">
        <v>2866</v>
      </c>
      <c r="M24" s="12">
        <f t="shared" si="1"/>
        <v>329675</v>
      </c>
      <c r="N24" s="13">
        <f t="shared" si="0"/>
        <v>0.03227202811256577</v>
      </c>
      <c r="O24" s="41" t="s">
        <v>13</v>
      </c>
    </row>
    <row r="25" spans="1:15" ht="30" customHeight="1">
      <c r="A25" s="2">
        <v>16</v>
      </c>
      <c r="B25" s="3" t="s">
        <v>63</v>
      </c>
      <c r="C25" s="10">
        <v>50000</v>
      </c>
      <c r="D25" s="11">
        <v>7580</v>
      </c>
      <c r="E25" s="11">
        <v>0</v>
      </c>
      <c r="F25" s="11">
        <v>0</v>
      </c>
      <c r="G25" s="11">
        <v>5760</v>
      </c>
      <c r="H25" s="11">
        <v>1400</v>
      </c>
      <c r="I25" s="11">
        <v>1551</v>
      </c>
      <c r="J25" s="11">
        <v>0</v>
      </c>
      <c r="K25" s="11">
        <v>156</v>
      </c>
      <c r="L25" s="11">
        <v>3578</v>
      </c>
      <c r="M25" s="12">
        <f t="shared" si="1"/>
        <v>70025</v>
      </c>
      <c r="N25" s="13">
        <f t="shared" si="0"/>
        <v>0.006854777488685579</v>
      </c>
      <c r="O25" s="41" t="s">
        <v>13</v>
      </c>
    </row>
    <row r="26" spans="1:15" ht="21" customHeight="1">
      <c r="A26" s="2">
        <v>17</v>
      </c>
      <c r="B26" s="3" t="s">
        <v>61</v>
      </c>
      <c r="C26" s="10">
        <v>100000</v>
      </c>
      <c r="D26" s="11">
        <v>56600</v>
      </c>
      <c r="E26" s="11">
        <v>82836</v>
      </c>
      <c r="F26" s="11">
        <v>220478</v>
      </c>
      <c r="G26" s="11">
        <v>94310</v>
      </c>
      <c r="H26" s="11">
        <v>961636</v>
      </c>
      <c r="I26" s="11">
        <v>79771</v>
      </c>
      <c r="J26" s="11">
        <v>223745</v>
      </c>
      <c r="K26" s="11">
        <v>5610</v>
      </c>
      <c r="L26" s="11">
        <v>173274</v>
      </c>
      <c r="M26" s="12">
        <f t="shared" si="1"/>
        <v>1998260</v>
      </c>
      <c r="N26" s="13">
        <f t="shared" si="0"/>
        <v>0.1956105343026183</v>
      </c>
      <c r="O26" s="41" t="s">
        <v>13</v>
      </c>
    </row>
    <row r="27" spans="1:15" ht="25.5">
      <c r="A27" s="2">
        <v>18</v>
      </c>
      <c r="B27" s="3" t="s">
        <v>4</v>
      </c>
      <c r="C27" s="10">
        <v>100000</v>
      </c>
      <c r="D27" s="11">
        <v>12160</v>
      </c>
      <c r="E27" s="11">
        <v>0</v>
      </c>
      <c r="F27" s="11">
        <v>2692</v>
      </c>
      <c r="G27" s="11">
        <v>14900</v>
      </c>
      <c r="H27" s="11">
        <v>118641</v>
      </c>
      <c r="I27" s="11">
        <v>95128</v>
      </c>
      <c r="J27" s="11">
        <v>0</v>
      </c>
      <c r="K27" s="11">
        <v>0</v>
      </c>
      <c r="L27" s="11">
        <v>5999</v>
      </c>
      <c r="M27" s="12">
        <f t="shared" si="1"/>
        <v>349520</v>
      </c>
      <c r="N27" s="13">
        <f t="shared" si="0"/>
        <v>0.034214663732172565</v>
      </c>
      <c r="O27" s="41" t="s">
        <v>13</v>
      </c>
    </row>
    <row r="28" spans="1:15" ht="53.25" customHeight="1">
      <c r="A28" s="48" t="s">
        <v>179</v>
      </c>
      <c r="B28" s="3" t="s">
        <v>64</v>
      </c>
      <c r="C28" s="10">
        <v>15000</v>
      </c>
      <c r="D28" s="11">
        <v>13889</v>
      </c>
      <c r="E28" s="11">
        <v>0</v>
      </c>
      <c r="F28" s="11">
        <v>420</v>
      </c>
      <c r="G28" s="11">
        <v>0</v>
      </c>
      <c r="H28" s="11">
        <v>24311</v>
      </c>
      <c r="I28" s="11">
        <v>9541</v>
      </c>
      <c r="J28" s="11">
        <v>3396</v>
      </c>
      <c r="K28" s="11">
        <v>0</v>
      </c>
      <c r="L28" s="11">
        <v>5560</v>
      </c>
      <c r="M28" s="12">
        <f t="shared" si="1"/>
        <v>72117</v>
      </c>
      <c r="N28" s="13">
        <f t="shared" si="0"/>
        <v>0.00705956427206766</v>
      </c>
      <c r="O28" s="15" t="s">
        <v>36</v>
      </c>
    </row>
    <row r="29" spans="1:15" ht="45" customHeight="1">
      <c r="A29" s="48" t="s">
        <v>180</v>
      </c>
      <c r="B29" s="3" t="s">
        <v>67</v>
      </c>
      <c r="C29" s="10">
        <v>15000</v>
      </c>
      <c r="D29" s="11">
        <v>10114</v>
      </c>
      <c r="E29" s="11">
        <v>0</v>
      </c>
      <c r="F29" s="11">
        <v>1700</v>
      </c>
      <c r="G29" s="11">
        <v>0</v>
      </c>
      <c r="H29" s="11">
        <v>0</v>
      </c>
      <c r="I29" s="11">
        <v>456</v>
      </c>
      <c r="J29" s="11">
        <v>6900</v>
      </c>
      <c r="K29" s="11">
        <v>2986</v>
      </c>
      <c r="L29" s="11">
        <v>6148</v>
      </c>
      <c r="M29" s="12">
        <f t="shared" si="1"/>
        <v>43304</v>
      </c>
      <c r="N29" s="13">
        <f t="shared" si="0"/>
        <v>0.004239047259836349</v>
      </c>
      <c r="O29" s="41" t="s">
        <v>13</v>
      </c>
    </row>
    <row r="30" spans="1:15" ht="43.5" customHeight="1">
      <c r="A30" s="48" t="s">
        <v>181</v>
      </c>
      <c r="B30" s="3" t="s">
        <v>65</v>
      </c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2">
        <f t="shared" si="1"/>
        <v>0</v>
      </c>
      <c r="N30" s="13">
        <f t="shared" si="0"/>
        <v>0</v>
      </c>
      <c r="O30" s="50"/>
    </row>
    <row r="31" spans="1:15" s="31" customFormat="1" ht="45" customHeight="1">
      <c r="A31" s="48" t="s">
        <v>182</v>
      </c>
      <c r="B31" s="3" t="s">
        <v>66</v>
      </c>
      <c r="C31" s="18">
        <v>15000</v>
      </c>
      <c r="D31" s="19">
        <v>21342</v>
      </c>
      <c r="E31" s="19">
        <v>880</v>
      </c>
      <c r="F31" s="19">
        <v>1330</v>
      </c>
      <c r="G31" s="19">
        <v>720</v>
      </c>
      <c r="H31" s="19">
        <v>6789</v>
      </c>
      <c r="I31" s="19">
        <v>0</v>
      </c>
      <c r="J31" s="19">
        <v>772</v>
      </c>
      <c r="K31" s="19">
        <v>210</v>
      </c>
      <c r="L31" s="19">
        <v>1430</v>
      </c>
      <c r="M31" s="20">
        <f t="shared" si="1"/>
        <v>48473</v>
      </c>
      <c r="N31" s="21">
        <f t="shared" si="0"/>
        <v>0.0047450429019501045</v>
      </c>
      <c r="O31" s="41" t="s">
        <v>13</v>
      </c>
    </row>
    <row r="32" spans="1:15" s="34" customFormat="1" ht="12.75">
      <c r="A32" s="32"/>
      <c r="B32" s="23" t="s">
        <v>7</v>
      </c>
      <c r="C32" s="20">
        <f aca="true" t="shared" si="2" ref="C32:M32">SUM(C10:C31)</f>
        <v>1045000</v>
      </c>
      <c r="D32" s="20">
        <f t="shared" si="2"/>
        <v>804252</v>
      </c>
      <c r="E32" s="20">
        <f t="shared" si="2"/>
        <v>337256</v>
      </c>
      <c r="F32" s="20">
        <f t="shared" si="2"/>
        <v>822435</v>
      </c>
      <c r="G32" s="20">
        <f>SUM(G10:G31)</f>
        <v>863576</v>
      </c>
      <c r="H32" s="20">
        <f>SUM(H10:H31)</f>
        <v>3955146</v>
      </c>
      <c r="I32" s="20">
        <f>SUM(I10:I31)</f>
        <v>1034676</v>
      </c>
      <c r="J32" s="20">
        <f t="shared" si="2"/>
        <v>690921</v>
      </c>
      <c r="K32" s="20">
        <f t="shared" si="2"/>
        <v>138200</v>
      </c>
      <c r="L32" s="20">
        <f t="shared" si="2"/>
        <v>524041</v>
      </c>
      <c r="M32" s="20">
        <f t="shared" si="2"/>
        <v>10215503</v>
      </c>
      <c r="N32" s="22">
        <f>SUM(N10:N31)</f>
        <v>1</v>
      </c>
      <c r="O32" s="33"/>
    </row>
    <row r="33" spans="1:15" ht="37.5" customHeight="1">
      <c r="A33" s="35"/>
      <c r="B33" s="23" t="s">
        <v>34</v>
      </c>
      <c r="C33" s="13">
        <f>C32/$M$32</f>
        <v>0.10229550125921356</v>
      </c>
      <c r="D33" s="13">
        <f aca="true" t="shared" si="3" ref="D33:L33">D32/$M$32</f>
        <v>0.0787285755777273</v>
      </c>
      <c r="E33" s="13">
        <f t="shared" si="3"/>
        <v>0.03301413547624625</v>
      </c>
      <c r="F33" s="13">
        <f t="shared" si="3"/>
        <v>0.08050851729963762</v>
      </c>
      <c r="G33" s="13">
        <f t="shared" si="3"/>
        <v>0.08453582755543217</v>
      </c>
      <c r="H33" s="13">
        <f t="shared" si="3"/>
        <v>0.38717094987882633</v>
      </c>
      <c r="I33" s="13">
        <f t="shared" si="3"/>
        <v>0.10128488044103164</v>
      </c>
      <c r="J33" s="13">
        <f t="shared" si="3"/>
        <v>0.06763455504834172</v>
      </c>
      <c r="K33" s="13">
        <f t="shared" si="3"/>
        <v>0.01352845767849121</v>
      </c>
      <c r="L33" s="13">
        <f t="shared" si="3"/>
        <v>0.05129859978505219</v>
      </c>
      <c r="M33" s="22">
        <f>SUM(C33:L33)</f>
        <v>1</v>
      </c>
      <c r="N33" s="14"/>
      <c r="O33" s="30"/>
    </row>
    <row r="34" ht="12.75">
      <c r="B34" s="9"/>
    </row>
    <row r="36" spans="1:15" ht="34.5" customHeight="1">
      <c r="A36" s="131" t="s">
        <v>77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</row>
    <row r="38" spans="12:13" ht="12.75">
      <c r="L38" s="36"/>
      <c r="M38" s="25"/>
    </row>
    <row r="39" spans="12:13" ht="12.75">
      <c r="L39" s="36"/>
      <c r="M39" s="25"/>
    </row>
    <row r="40" spans="12:13" ht="12.75">
      <c r="L40" s="36"/>
      <c r="M40" s="25"/>
    </row>
    <row r="41" spans="12:13" ht="12.75">
      <c r="L41" s="36"/>
      <c r="M41" s="25"/>
    </row>
  </sheetData>
  <mergeCells count="9">
    <mergeCell ref="A36:O36"/>
    <mergeCell ref="A5:O5"/>
    <mergeCell ref="N7:N8"/>
    <mergeCell ref="O7:O8"/>
    <mergeCell ref="L1:M1"/>
    <mergeCell ref="A3:M3"/>
    <mergeCell ref="A7:A8"/>
    <mergeCell ref="B7:B8"/>
    <mergeCell ref="C7:M7"/>
  </mergeCells>
  <printOptions/>
  <pageMargins left="0.54" right="0.17" top="0.58" bottom="0.58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H34"/>
  <sheetViews>
    <sheetView workbookViewId="0" topLeftCell="A16">
      <selection activeCell="A31" sqref="A31"/>
    </sheetView>
  </sheetViews>
  <sheetFormatPr defaultColWidth="9.140625" defaultRowHeight="12.75"/>
  <cols>
    <col min="1" max="1" width="4.140625" style="24" customWidth="1"/>
    <col min="2" max="2" width="38.8515625" style="25" customWidth="1"/>
    <col min="3" max="3" width="11.57421875" style="25" customWidth="1"/>
    <col min="4" max="4" width="11.7109375" style="26" customWidth="1"/>
    <col min="5" max="5" width="13.00390625" style="45" customWidth="1"/>
    <col min="6" max="6" width="15.140625" style="26" customWidth="1"/>
    <col min="7" max="7" width="11.7109375" style="26" customWidth="1"/>
    <col min="8" max="8" width="14.421875" style="25" customWidth="1"/>
    <col min="9" max="16384" width="17.00390625" style="25" customWidth="1"/>
  </cols>
  <sheetData>
    <row r="1" spans="7:8" ht="12.75" customHeight="1">
      <c r="G1" s="115" t="s">
        <v>73</v>
      </c>
      <c r="H1" s="115"/>
    </row>
    <row r="2" ht="12.75" customHeight="1"/>
    <row r="4" spans="1:7" ht="19.5" customHeight="1">
      <c r="A4" s="112" t="s">
        <v>19</v>
      </c>
      <c r="B4" s="112"/>
      <c r="C4" s="112"/>
      <c r="D4" s="112"/>
      <c r="E4" s="112"/>
      <c r="F4" s="112"/>
      <c r="G4" s="112"/>
    </row>
    <row r="5" spans="1:7" ht="19.5" customHeight="1">
      <c r="A5" s="47"/>
      <c r="B5" s="47"/>
      <c r="C5" s="47"/>
      <c r="D5" s="47"/>
      <c r="E5" s="47"/>
      <c r="F5" s="47"/>
      <c r="G5" s="47"/>
    </row>
    <row r="6" spans="1:8" ht="75" customHeight="1">
      <c r="A6" s="112" t="s">
        <v>42</v>
      </c>
      <c r="B6" s="112"/>
      <c r="C6" s="112"/>
      <c r="D6" s="112"/>
      <c r="E6" s="112"/>
      <c r="F6" s="112"/>
      <c r="G6" s="112"/>
      <c r="H6" s="112"/>
    </row>
    <row r="8" spans="1:8" s="66" customFormat="1" ht="95.25" customHeight="1">
      <c r="A8" s="90" t="s">
        <v>5</v>
      </c>
      <c r="B8" s="89" t="s">
        <v>18</v>
      </c>
      <c r="C8" s="89" t="s">
        <v>37</v>
      </c>
      <c r="D8" s="89" t="s">
        <v>170</v>
      </c>
      <c r="E8" s="89" t="s">
        <v>38</v>
      </c>
      <c r="F8" s="89" t="s">
        <v>74</v>
      </c>
      <c r="G8" s="89" t="s">
        <v>39</v>
      </c>
      <c r="H8" s="49" t="s">
        <v>133</v>
      </c>
    </row>
    <row r="9" spans="1:8" s="91" customFormat="1" ht="15" customHeight="1">
      <c r="A9" s="76">
        <v>1</v>
      </c>
      <c r="B9" s="49">
        <v>2</v>
      </c>
      <c r="C9" s="49">
        <v>3</v>
      </c>
      <c r="D9" s="64">
        <v>4</v>
      </c>
      <c r="E9" s="64">
        <v>5</v>
      </c>
      <c r="F9" s="64">
        <v>6</v>
      </c>
      <c r="G9" s="78">
        <v>7</v>
      </c>
      <c r="H9" s="65">
        <v>8</v>
      </c>
    </row>
    <row r="10" spans="1:8" ht="25.5" customHeight="1">
      <c r="A10" s="2">
        <v>1</v>
      </c>
      <c r="B10" s="3" t="s">
        <v>52</v>
      </c>
      <c r="C10" s="10">
        <v>734826</v>
      </c>
      <c r="D10" s="11">
        <v>465690</v>
      </c>
      <c r="E10" s="44">
        <v>75971</v>
      </c>
      <c r="F10" s="11">
        <f aca="true" t="shared" si="0" ref="F10:F15">D10+E10</f>
        <v>541661</v>
      </c>
      <c r="G10" s="44" t="s">
        <v>13</v>
      </c>
      <c r="H10" s="44" t="s">
        <v>13</v>
      </c>
    </row>
    <row r="11" spans="1:8" ht="25.5" customHeight="1">
      <c r="A11" s="2">
        <v>2</v>
      </c>
      <c r="B11" s="3" t="s">
        <v>0</v>
      </c>
      <c r="C11" s="10">
        <v>959946</v>
      </c>
      <c r="D11" s="11">
        <v>956466</v>
      </c>
      <c r="E11" s="44">
        <v>30432</v>
      </c>
      <c r="F11" s="11">
        <f t="shared" si="0"/>
        <v>986898</v>
      </c>
      <c r="G11" s="44" t="s">
        <v>12</v>
      </c>
      <c r="H11" s="44" t="s">
        <v>13</v>
      </c>
    </row>
    <row r="12" spans="1:8" ht="24" customHeight="1">
      <c r="A12" s="2">
        <v>3</v>
      </c>
      <c r="B12" s="3" t="s">
        <v>1</v>
      </c>
      <c r="C12" s="10">
        <v>826388</v>
      </c>
      <c r="D12" s="11">
        <v>826388</v>
      </c>
      <c r="E12" s="44">
        <v>127584</v>
      </c>
      <c r="F12" s="11">
        <f t="shared" si="0"/>
        <v>953972</v>
      </c>
      <c r="G12" s="44" t="s">
        <v>12</v>
      </c>
      <c r="H12" s="44" t="s">
        <v>13</v>
      </c>
    </row>
    <row r="13" spans="1:8" s="31" customFormat="1" ht="31.5" customHeight="1">
      <c r="A13" s="17">
        <v>4</v>
      </c>
      <c r="B13" s="3" t="s">
        <v>51</v>
      </c>
      <c r="C13" s="18">
        <v>999708</v>
      </c>
      <c r="D13" s="19">
        <v>999708</v>
      </c>
      <c r="E13" s="42">
        <v>87305</v>
      </c>
      <c r="F13" s="19">
        <f t="shared" si="0"/>
        <v>1087013</v>
      </c>
      <c r="G13" s="42" t="s">
        <v>12</v>
      </c>
      <c r="H13" s="43" t="s">
        <v>135</v>
      </c>
    </row>
    <row r="14" spans="1:8" ht="23.25" customHeight="1">
      <c r="A14" s="2">
        <v>5</v>
      </c>
      <c r="B14" s="3" t="s">
        <v>55</v>
      </c>
      <c r="C14" s="10">
        <v>220700</v>
      </c>
      <c r="D14" s="11">
        <v>220650</v>
      </c>
      <c r="E14" s="44">
        <v>28853</v>
      </c>
      <c r="F14" s="11">
        <f t="shared" si="0"/>
        <v>249503</v>
      </c>
      <c r="G14" s="44" t="s">
        <v>12</v>
      </c>
      <c r="H14" s="44" t="s">
        <v>13</v>
      </c>
    </row>
    <row r="15" spans="1:8" s="31" customFormat="1" ht="25.5">
      <c r="A15" s="17">
        <v>6</v>
      </c>
      <c r="B15" s="3" t="s">
        <v>62</v>
      </c>
      <c r="C15" s="18">
        <v>2038080</v>
      </c>
      <c r="D15" s="19">
        <v>1999052</v>
      </c>
      <c r="E15" s="42">
        <v>209507</v>
      </c>
      <c r="F15" s="11">
        <f t="shared" si="0"/>
        <v>2208559</v>
      </c>
      <c r="G15" s="42" t="s">
        <v>12</v>
      </c>
      <c r="H15" s="43" t="s">
        <v>134</v>
      </c>
    </row>
    <row r="16" spans="1:8" ht="24.75" customHeight="1">
      <c r="A16" s="2">
        <v>7</v>
      </c>
      <c r="B16" s="3" t="s">
        <v>56</v>
      </c>
      <c r="C16" s="10">
        <v>626450</v>
      </c>
      <c r="D16" s="11">
        <v>288610</v>
      </c>
      <c r="E16" s="44">
        <v>3869</v>
      </c>
      <c r="F16" s="11">
        <f aca="true" t="shared" si="1" ref="F16:F31">D16+E16</f>
        <v>292479</v>
      </c>
      <c r="G16" s="44" t="s">
        <v>13</v>
      </c>
      <c r="H16" s="44" t="s">
        <v>13</v>
      </c>
    </row>
    <row r="17" spans="1:8" s="31" customFormat="1" ht="28.5" customHeight="1">
      <c r="A17" s="17">
        <v>8</v>
      </c>
      <c r="B17" s="3" t="s">
        <v>2</v>
      </c>
      <c r="C17" s="18">
        <v>996943</v>
      </c>
      <c r="D17" s="19">
        <v>996943</v>
      </c>
      <c r="E17" s="42">
        <v>65132</v>
      </c>
      <c r="F17" s="19">
        <f t="shared" si="1"/>
        <v>1062075</v>
      </c>
      <c r="G17" s="42" t="s">
        <v>12</v>
      </c>
      <c r="H17" s="43" t="s">
        <v>137</v>
      </c>
    </row>
    <row r="18" spans="1:8" ht="25.5" customHeight="1">
      <c r="A18" s="2">
        <v>9</v>
      </c>
      <c r="B18" s="3" t="s">
        <v>57</v>
      </c>
      <c r="C18" s="10">
        <v>112520</v>
      </c>
      <c r="D18" s="11">
        <v>111663</v>
      </c>
      <c r="E18" s="44">
        <v>3267</v>
      </c>
      <c r="F18" s="11">
        <f t="shared" si="1"/>
        <v>114930</v>
      </c>
      <c r="G18" s="44" t="s">
        <v>12</v>
      </c>
      <c r="H18" s="44" t="s">
        <v>13</v>
      </c>
    </row>
    <row r="19" spans="1:8" ht="23.25" customHeight="1">
      <c r="A19" s="2">
        <v>10</v>
      </c>
      <c r="B19" s="3" t="s">
        <v>53</v>
      </c>
      <c r="C19" s="10">
        <v>50600</v>
      </c>
      <c r="D19" s="11">
        <v>50347</v>
      </c>
      <c r="E19" s="44">
        <v>0</v>
      </c>
      <c r="F19" s="11">
        <f t="shared" si="1"/>
        <v>50347</v>
      </c>
      <c r="G19" s="44" t="s">
        <v>13</v>
      </c>
      <c r="H19" s="44" t="s">
        <v>13</v>
      </c>
    </row>
    <row r="20" spans="1:8" ht="22.5" customHeight="1">
      <c r="A20" s="2">
        <v>11</v>
      </c>
      <c r="B20" s="3" t="s">
        <v>3</v>
      </c>
      <c r="C20" s="10">
        <v>79744</v>
      </c>
      <c r="D20" s="11">
        <v>79169</v>
      </c>
      <c r="E20" s="44">
        <v>637</v>
      </c>
      <c r="F20" s="11">
        <f t="shared" si="1"/>
        <v>79806</v>
      </c>
      <c r="G20" s="44" t="s">
        <v>12</v>
      </c>
      <c r="H20" s="44" t="s">
        <v>13</v>
      </c>
    </row>
    <row r="21" spans="1:8" ht="12.75">
      <c r="A21" s="2">
        <v>12</v>
      </c>
      <c r="B21" s="3" t="s">
        <v>58</v>
      </c>
      <c r="C21" s="10">
        <v>113104</v>
      </c>
      <c r="D21" s="11">
        <v>112775</v>
      </c>
      <c r="E21" s="44">
        <v>3166</v>
      </c>
      <c r="F21" s="11">
        <f t="shared" si="1"/>
        <v>115941</v>
      </c>
      <c r="G21" s="44" t="s">
        <v>12</v>
      </c>
      <c r="H21" s="44" t="s">
        <v>13</v>
      </c>
    </row>
    <row r="22" spans="1:8" ht="22.5" customHeight="1">
      <c r="A22" s="2">
        <v>13</v>
      </c>
      <c r="B22" s="3" t="s">
        <v>59</v>
      </c>
      <c r="C22" s="10">
        <v>91900</v>
      </c>
      <c r="D22" s="11">
        <v>85484</v>
      </c>
      <c r="E22" s="44">
        <v>6136</v>
      </c>
      <c r="F22" s="11">
        <f t="shared" si="1"/>
        <v>91620</v>
      </c>
      <c r="G22" s="44" t="s">
        <v>13</v>
      </c>
      <c r="H22" s="44" t="s">
        <v>13</v>
      </c>
    </row>
    <row r="23" spans="1:8" ht="22.5" customHeight="1">
      <c r="A23" s="2">
        <v>14</v>
      </c>
      <c r="B23" s="3" t="s">
        <v>54</v>
      </c>
      <c r="C23" s="10">
        <v>111200</v>
      </c>
      <c r="D23" s="11">
        <v>111184</v>
      </c>
      <c r="E23" s="44">
        <v>0</v>
      </c>
      <c r="F23" s="11">
        <f t="shared" si="1"/>
        <v>111184</v>
      </c>
      <c r="G23" s="44" t="s">
        <v>13</v>
      </c>
      <c r="H23" s="44" t="s">
        <v>13</v>
      </c>
    </row>
    <row r="24" spans="1:8" ht="20.25" customHeight="1">
      <c r="A24" s="2">
        <v>15</v>
      </c>
      <c r="B24" s="3" t="s">
        <v>60</v>
      </c>
      <c r="C24" s="10">
        <v>381880</v>
      </c>
      <c r="D24" s="11">
        <v>329675</v>
      </c>
      <c r="E24" s="44">
        <v>257143</v>
      </c>
      <c r="F24" s="11">
        <f t="shared" si="1"/>
        <v>586818</v>
      </c>
      <c r="G24" s="44" t="s">
        <v>12</v>
      </c>
      <c r="H24" s="44" t="s">
        <v>13</v>
      </c>
    </row>
    <row r="25" spans="1:8" ht="26.25" customHeight="1">
      <c r="A25" s="2">
        <v>16</v>
      </c>
      <c r="B25" s="3" t="s">
        <v>63</v>
      </c>
      <c r="C25" s="10">
        <v>70200</v>
      </c>
      <c r="D25" s="11">
        <v>70025</v>
      </c>
      <c r="E25" s="44">
        <v>0</v>
      </c>
      <c r="F25" s="11">
        <f t="shared" si="1"/>
        <v>70025</v>
      </c>
      <c r="G25" s="44" t="s">
        <v>13</v>
      </c>
      <c r="H25" s="44" t="s">
        <v>13</v>
      </c>
    </row>
    <row r="26" spans="1:8" s="31" customFormat="1" ht="27" customHeight="1">
      <c r="A26" s="17">
        <v>17</v>
      </c>
      <c r="B26" s="3" t="s">
        <v>61</v>
      </c>
      <c r="C26" s="18">
        <v>2029475</v>
      </c>
      <c r="D26" s="19">
        <v>1998260</v>
      </c>
      <c r="E26" s="42">
        <v>216634</v>
      </c>
      <c r="F26" s="19">
        <f t="shared" si="1"/>
        <v>2214894</v>
      </c>
      <c r="G26" s="42" t="s">
        <v>12</v>
      </c>
      <c r="H26" s="43" t="s">
        <v>136</v>
      </c>
    </row>
    <row r="27" spans="1:8" ht="12.75">
      <c r="A27" s="2">
        <v>18</v>
      </c>
      <c r="B27" s="3" t="s">
        <v>4</v>
      </c>
      <c r="C27" s="10">
        <v>349520</v>
      </c>
      <c r="D27" s="11">
        <v>349520</v>
      </c>
      <c r="E27" s="44">
        <v>0</v>
      </c>
      <c r="F27" s="11">
        <f t="shared" si="1"/>
        <v>349520</v>
      </c>
      <c r="G27" s="44" t="s">
        <v>13</v>
      </c>
      <c r="H27" s="44" t="s">
        <v>13</v>
      </c>
    </row>
    <row r="28" spans="1:8" ht="30.75" customHeight="1">
      <c r="A28" s="48" t="s">
        <v>179</v>
      </c>
      <c r="B28" s="3" t="s">
        <v>64</v>
      </c>
      <c r="C28" s="10">
        <v>72120</v>
      </c>
      <c r="D28" s="11">
        <v>72117</v>
      </c>
      <c r="E28" s="44">
        <v>0</v>
      </c>
      <c r="F28" s="11">
        <f t="shared" si="1"/>
        <v>72117</v>
      </c>
      <c r="G28" s="44" t="s">
        <v>13</v>
      </c>
      <c r="H28" s="44" t="s">
        <v>13</v>
      </c>
    </row>
    <row r="29" spans="1:8" ht="32.25" customHeight="1">
      <c r="A29" s="48" t="s">
        <v>180</v>
      </c>
      <c r="B29" s="3" t="s">
        <v>67</v>
      </c>
      <c r="C29" s="10">
        <v>43500</v>
      </c>
      <c r="D29" s="11">
        <v>43304</v>
      </c>
      <c r="E29" s="44">
        <v>0</v>
      </c>
      <c r="F29" s="11">
        <f t="shared" si="1"/>
        <v>43304</v>
      </c>
      <c r="G29" s="44" t="s">
        <v>13</v>
      </c>
      <c r="H29" s="44" t="s">
        <v>13</v>
      </c>
    </row>
    <row r="30" spans="1:8" ht="31.5" customHeight="1">
      <c r="A30" s="48" t="s">
        <v>181</v>
      </c>
      <c r="B30" s="3" t="s">
        <v>65</v>
      </c>
      <c r="C30" s="10">
        <v>0</v>
      </c>
      <c r="D30" s="11">
        <v>0</v>
      </c>
      <c r="E30" s="44">
        <v>0</v>
      </c>
      <c r="F30" s="11">
        <f t="shared" si="1"/>
        <v>0</v>
      </c>
      <c r="G30" s="44" t="s">
        <v>12</v>
      </c>
      <c r="H30" s="44" t="s">
        <v>12</v>
      </c>
    </row>
    <row r="31" spans="1:8" s="31" customFormat="1" ht="28.5" customHeight="1">
      <c r="A31" s="48" t="s">
        <v>182</v>
      </c>
      <c r="B31" s="3" t="s">
        <v>66</v>
      </c>
      <c r="C31" s="18">
        <v>48520</v>
      </c>
      <c r="D31" s="19">
        <v>48473</v>
      </c>
      <c r="E31" s="42">
        <v>0</v>
      </c>
      <c r="F31" s="11">
        <f t="shared" si="1"/>
        <v>48473</v>
      </c>
      <c r="G31" s="42" t="s">
        <v>13</v>
      </c>
      <c r="H31" s="42" t="s">
        <v>13</v>
      </c>
    </row>
    <row r="32" spans="1:8" s="34" customFormat="1" ht="12.75">
      <c r="A32" s="32"/>
      <c r="B32" s="23" t="s">
        <v>7</v>
      </c>
      <c r="C32" s="20">
        <f>SUM(C10:C31)</f>
        <v>10957324</v>
      </c>
      <c r="D32" s="20">
        <f>SUM(D10:D31)</f>
        <v>10215503</v>
      </c>
      <c r="E32" s="43">
        <f>SUM(E10:E31)</f>
        <v>1115636</v>
      </c>
      <c r="F32" s="20">
        <f>SUM(F10:F31)</f>
        <v>11331139</v>
      </c>
      <c r="G32" s="20"/>
      <c r="H32" s="20"/>
    </row>
    <row r="33" spans="2:6" ht="12.75">
      <c r="B33" s="9"/>
      <c r="F33" s="46"/>
    </row>
    <row r="34" spans="1:8" ht="42" customHeight="1">
      <c r="A34" s="131" t="s">
        <v>75</v>
      </c>
      <c r="B34" s="131"/>
      <c r="C34" s="131"/>
      <c r="D34" s="131"/>
      <c r="E34" s="131"/>
      <c r="F34" s="131"/>
      <c r="G34" s="131"/>
      <c r="H34" s="131"/>
    </row>
  </sheetData>
  <mergeCells count="4">
    <mergeCell ref="G1:H1"/>
    <mergeCell ref="A34:H34"/>
    <mergeCell ref="A6:H6"/>
    <mergeCell ref="A4:G4"/>
  </mergeCells>
  <printOptions/>
  <pageMargins left="1.25" right="0.75" top="0.57" bottom="0.5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F50"/>
  <sheetViews>
    <sheetView tabSelected="1" workbookViewId="0" topLeftCell="A9">
      <selection activeCell="F17" sqref="F17"/>
    </sheetView>
  </sheetViews>
  <sheetFormatPr defaultColWidth="9.140625" defaultRowHeight="12.75"/>
  <cols>
    <col min="1" max="1" width="3.57421875" style="95" customWidth="1"/>
    <col min="2" max="2" width="66.00390625" style="95" customWidth="1"/>
    <col min="3" max="3" width="15.8515625" style="56" customWidth="1"/>
    <col min="4" max="16384" width="9.140625" style="95" customWidth="1"/>
  </cols>
  <sheetData>
    <row r="1" ht="12.75">
      <c r="C1" s="56" t="s">
        <v>145</v>
      </c>
    </row>
    <row r="2" ht="38.25" customHeight="1"/>
    <row r="3" spans="2:3" ht="85.5" customHeight="1">
      <c r="B3" s="111" t="s">
        <v>166</v>
      </c>
      <c r="C3" s="111"/>
    </row>
    <row r="4" spans="1:3" ht="42" customHeight="1">
      <c r="A4" s="1" t="s">
        <v>171</v>
      </c>
      <c r="B4" s="1" t="s">
        <v>147</v>
      </c>
      <c r="C4" s="1" t="s">
        <v>148</v>
      </c>
    </row>
    <row r="5" spans="1:3" ht="28.5" customHeight="1">
      <c r="A5" s="2">
        <v>1</v>
      </c>
      <c r="B5" s="96" t="s">
        <v>149</v>
      </c>
      <c r="C5" s="2">
        <v>1</v>
      </c>
    </row>
    <row r="6" spans="1:6" ht="24" customHeight="1">
      <c r="A6" s="2">
        <v>2</v>
      </c>
      <c r="B6" s="96" t="s">
        <v>0</v>
      </c>
      <c r="C6" s="2">
        <v>2</v>
      </c>
      <c r="F6" s="106"/>
    </row>
    <row r="7" spans="1:3" ht="28.5" customHeight="1">
      <c r="A7" s="2">
        <v>3</v>
      </c>
      <c r="B7" s="96" t="s">
        <v>1</v>
      </c>
      <c r="C7" s="2">
        <v>3</v>
      </c>
    </row>
    <row r="8" spans="1:3" ht="29.25" customHeight="1">
      <c r="A8" s="2">
        <v>4</v>
      </c>
      <c r="B8" s="96" t="s">
        <v>51</v>
      </c>
      <c r="C8" s="2">
        <v>4</v>
      </c>
    </row>
    <row r="9" spans="1:3" ht="27" customHeight="1">
      <c r="A9" s="2">
        <v>5</v>
      </c>
      <c r="B9" s="96" t="s">
        <v>55</v>
      </c>
      <c r="C9" s="2">
        <v>5</v>
      </c>
    </row>
    <row r="10" spans="1:3" ht="27.75" customHeight="1">
      <c r="A10" s="2">
        <v>6</v>
      </c>
      <c r="B10" s="96" t="s">
        <v>161</v>
      </c>
      <c r="C10" s="2">
        <v>6</v>
      </c>
    </row>
    <row r="11" spans="1:3" ht="27.75" customHeight="1">
      <c r="A11" s="2">
        <v>7</v>
      </c>
      <c r="B11" s="96" t="s">
        <v>168</v>
      </c>
      <c r="C11" s="2">
        <v>7</v>
      </c>
    </row>
    <row r="12" spans="1:3" ht="27.75" customHeight="1">
      <c r="A12" s="2">
        <v>8</v>
      </c>
      <c r="B12" s="96" t="s">
        <v>2</v>
      </c>
      <c r="C12" s="2">
        <v>8</v>
      </c>
    </row>
    <row r="13" spans="1:3" ht="26.25" customHeight="1">
      <c r="A13" s="2">
        <v>9</v>
      </c>
      <c r="B13" s="96" t="s">
        <v>96</v>
      </c>
      <c r="C13" s="2">
        <v>9</v>
      </c>
    </row>
    <row r="14" spans="1:3" ht="33" customHeight="1">
      <c r="A14" s="2">
        <v>10</v>
      </c>
      <c r="B14" s="96" t="s">
        <v>97</v>
      </c>
      <c r="C14" s="2">
        <v>10</v>
      </c>
    </row>
    <row r="15" spans="1:3" ht="24" customHeight="1">
      <c r="A15" s="2">
        <v>11</v>
      </c>
      <c r="B15" s="96" t="s">
        <v>162</v>
      </c>
      <c r="C15" s="2">
        <v>11</v>
      </c>
    </row>
    <row r="16" spans="1:3" ht="26.25" customHeight="1">
      <c r="A16" s="2">
        <v>12</v>
      </c>
      <c r="B16" s="96" t="s">
        <v>3</v>
      </c>
      <c r="C16" s="2">
        <v>12</v>
      </c>
    </row>
    <row r="17" spans="1:3" ht="48" customHeight="1">
      <c r="A17" s="2">
        <v>13</v>
      </c>
      <c r="B17" s="96" t="s">
        <v>163</v>
      </c>
      <c r="C17" s="2">
        <v>13</v>
      </c>
    </row>
    <row r="18" spans="1:3" ht="35.25" customHeight="1">
      <c r="A18" s="2">
        <v>14</v>
      </c>
      <c r="B18" s="96" t="s">
        <v>155</v>
      </c>
      <c r="C18" s="2">
        <v>14</v>
      </c>
    </row>
    <row r="19" ht="25.5" customHeight="1">
      <c r="C19" s="95"/>
    </row>
    <row r="20" ht="25.5" customHeight="1">
      <c r="C20" s="95"/>
    </row>
    <row r="21" ht="25.5" customHeight="1">
      <c r="C21" s="95"/>
    </row>
    <row r="22" ht="12.75">
      <c r="C22" s="95"/>
    </row>
    <row r="23" ht="12.75">
      <c r="C23" s="95"/>
    </row>
    <row r="50" ht="12.75">
      <c r="C50" s="95"/>
    </row>
  </sheetData>
  <mergeCells count="1"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C26"/>
  <sheetViews>
    <sheetView workbookViewId="0" topLeftCell="A15">
      <selection activeCell="C4" sqref="C4"/>
    </sheetView>
  </sheetViews>
  <sheetFormatPr defaultColWidth="9.140625" defaultRowHeight="12.75"/>
  <cols>
    <col min="1" max="1" width="7.00390625" style="0" customWidth="1"/>
    <col min="2" max="2" width="64.00390625" style="0" customWidth="1"/>
    <col min="3" max="3" width="8.7109375" style="0" customWidth="1"/>
  </cols>
  <sheetData>
    <row r="1" s="95" customFormat="1" ht="12.75">
      <c r="B1" s="97" t="s">
        <v>150</v>
      </c>
    </row>
    <row r="2" s="95" customFormat="1" ht="37.5" customHeight="1"/>
    <row r="3" spans="1:3" s="95" customFormat="1" ht="70.5" customHeight="1">
      <c r="A3" s="111" t="s">
        <v>165</v>
      </c>
      <c r="B3" s="111"/>
      <c r="C3" s="111"/>
    </row>
    <row r="4" spans="1:3" s="100" customFormat="1" ht="30.75" customHeight="1">
      <c r="A4" s="104" t="s">
        <v>172</v>
      </c>
      <c r="B4" s="104" t="s">
        <v>152</v>
      </c>
      <c r="C4" s="104" t="s">
        <v>148</v>
      </c>
    </row>
    <row r="5" spans="1:3" s="100" customFormat="1" ht="20.25" customHeight="1">
      <c r="A5" s="105">
        <v>1</v>
      </c>
      <c r="B5" s="96" t="s">
        <v>149</v>
      </c>
      <c r="C5" s="105">
        <v>1</v>
      </c>
    </row>
    <row r="6" spans="1:3" s="100" customFormat="1" ht="21" customHeight="1">
      <c r="A6" s="105">
        <v>2</v>
      </c>
      <c r="B6" s="96" t="s">
        <v>0</v>
      </c>
      <c r="C6" s="105">
        <v>2</v>
      </c>
    </row>
    <row r="7" spans="1:3" s="100" customFormat="1" ht="21.75" customHeight="1">
      <c r="A7" s="105">
        <v>3</v>
      </c>
      <c r="B7" s="96" t="s">
        <v>1</v>
      </c>
      <c r="C7" s="105">
        <v>3</v>
      </c>
    </row>
    <row r="8" spans="1:3" s="100" customFormat="1" ht="20.25" customHeight="1">
      <c r="A8" s="105">
        <v>4</v>
      </c>
      <c r="B8" s="96" t="s">
        <v>51</v>
      </c>
      <c r="C8" s="105">
        <v>4</v>
      </c>
    </row>
    <row r="9" spans="1:3" s="100" customFormat="1" ht="19.5" customHeight="1">
      <c r="A9" s="105">
        <v>5</v>
      </c>
      <c r="B9" s="96" t="s">
        <v>55</v>
      </c>
      <c r="C9" s="105">
        <v>5</v>
      </c>
    </row>
    <row r="10" spans="1:3" s="100" customFormat="1" ht="21" customHeight="1">
      <c r="A10" s="105">
        <v>6</v>
      </c>
      <c r="B10" s="96" t="s">
        <v>161</v>
      </c>
      <c r="C10" s="105">
        <v>6</v>
      </c>
    </row>
    <row r="11" spans="1:3" s="100" customFormat="1" ht="23.25" customHeight="1">
      <c r="A11" s="105">
        <v>7</v>
      </c>
      <c r="B11" s="96" t="s">
        <v>168</v>
      </c>
      <c r="C11" s="105">
        <v>7</v>
      </c>
    </row>
    <row r="12" spans="1:3" s="100" customFormat="1" ht="20.25" customHeight="1">
      <c r="A12" s="105">
        <v>8</v>
      </c>
      <c r="B12" s="96" t="s">
        <v>2</v>
      </c>
      <c r="C12" s="105">
        <v>8</v>
      </c>
    </row>
    <row r="13" spans="1:3" s="100" customFormat="1" ht="21" customHeight="1">
      <c r="A13" s="105">
        <v>9</v>
      </c>
      <c r="B13" s="96" t="s">
        <v>167</v>
      </c>
      <c r="C13" s="105">
        <v>9</v>
      </c>
    </row>
    <row r="14" spans="1:3" s="100" customFormat="1" ht="28.5" customHeight="1">
      <c r="A14" s="105">
        <v>10</v>
      </c>
      <c r="B14" s="96" t="s">
        <v>154</v>
      </c>
      <c r="C14" s="105">
        <v>10</v>
      </c>
    </row>
    <row r="15" spans="1:3" s="100" customFormat="1" ht="21" customHeight="1">
      <c r="A15" s="105">
        <v>11</v>
      </c>
      <c r="B15" s="96" t="s">
        <v>3</v>
      </c>
      <c r="C15" s="105">
        <v>11</v>
      </c>
    </row>
    <row r="16" spans="1:3" s="100" customFormat="1" ht="21.75" customHeight="1">
      <c r="A16" s="105">
        <v>12</v>
      </c>
      <c r="B16" s="96" t="s">
        <v>58</v>
      </c>
      <c r="C16" s="105">
        <v>12</v>
      </c>
    </row>
    <row r="17" spans="1:3" s="100" customFormat="1" ht="20.25" customHeight="1">
      <c r="A17" s="105">
        <v>13</v>
      </c>
      <c r="B17" s="96" t="s">
        <v>59</v>
      </c>
      <c r="C17" s="105">
        <v>13</v>
      </c>
    </row>
    <row r="18" spans="1:3" s="100" customFormat="1" ht="25.5" customHeight="1">
      <c r="A18" s="105">
        <v>14</v>
      </c>
      <c r="B18" s="96" t="s">
        <v>178</v>
      </c>
      <c r="C18" s="105">
        <v>14</v>
      </c>
    </row>
    <row r="19" spans="1:3" s="100" customFormat="1" ht="32.25" customHeight="1">
      <c r="A19" s="105">
        <v>15</v>
      </c>
      <c r="B19" s="96" t="s">
        <v>153</v>
      </c>
      <c r="C19" s="105">
        <v>15</v>
      </c>
    </row>
    <row r="20" spans="1:3" s="100" customFormat="1" ht="25.5" customHeight="1">
      <c r="A20" s="105">
        <v>16</v>
      </c>
      <c r="B20" s="96" t="s">
        <v>63</v>
      </c>
      <c r="C20" s="105">
        <v>16</v>
      </c>
    </row>
    <row r="21" spans="1:3" s="100" customFormat="1" ht="25.5" customHeight="1">
      <c r="A21" s="105">
        <v>17</v>
      </c>
      <c r="B21" s="96" t="s">
        <v>162</v>
      </c>
      <c r="C21" s="105">
        <v>17</v>
      </c>
    </row>
    <row r="22" spans="1:3" s="100" customFormat="1" ht="25.5" customHeight="1">
      <c r="A22" s="105">
        <v>18</v>
      </c>
      <c r="B22" s="96" t="s">
        <v>4</v>
      </c>
      <c r="C22" s="105">
        <v>18</v>
      </c>
    </row>
    <row r="23" spans="1:3" s="100" customFormat="1" ht="33" customHeight="1">
      <c r="A23" s="101" t="s">
        <v>173</v>
      </c>
      <c r="B23" s="102" t="s">
        <v>64</v>
      </c>
      <c r="C23" s="105">
        <v>19</v>
      </c>
    </row>
    <row r="24" spans="1:3" s="100" customFormat="1" ht="33" customHeight="1">
      <c r="A24" s="101" t="s">
        <v>174</v>
      </c>
      <c r="B24" s="102" t="s">
        <v>67</v>
      </c>
      <c r="C24" s="105">
        <v>19</v>
      </c>
    </row>
    <row r="25" spans="1:3" s="100" customFormat="1" ht="31.5" customHeight="1">
      <c r="A25" s="101" t="s">
        <v>175</v>
      </c>
      <c r="B25" s="102" t="s">
        <v>65</v>
      </c>
      <c r="C25" s="105">
        <v>19</v>
      </c>
    </row>
    <row r="26" spans="1:3" s="103" customFormat="1" ht="31.5">
      <c r="A26" s="101" t="s">
        <v>176</v>
      </c>
      <c r="B26" s="102" t="s">
        <v>66</v>
      </c>
      <c r="C26" s="105">
        <v>19</v>
      </c>
    </row>
  </sheetData>
  <mergeCells count="1">
    <mergeCell ref="A3:C3"/>
  </mergeCells>
  <printOptions/>
  <pageMargins left="1.23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F25"/>
  <sheetViews>
    <sheetView workbookViewId="0" topLeftCell="A11">
      <selection activeCell="G12" sqref="G12"/>
    </sheetView>
  </sheetViews>
  <sheetFormatPr defaultColWidth="9.140625" defaultRowHeight="12.75"/>
  <cols>
    <col min="1" max="1" width="5.28125" style="24" customWidth="1"/>
    <col min="2" max="2" width="24.57421875" style="24" customWidth="1"/>
    <col min="3" max="3" width="23.28125" style="24" customWidth="1"/>
    <col min="4" max="4" width="21.57421875" style="24" customWidth="1"/>
    <col min="5" max="5" width="20.00390625" style="24" customWidth="1"/>
    <col min="6" max="6" width="15.140625" style="24" customWidth="1"/>
    <col min="7" max="16384" width="9.140625" style="61" customWidth="1"/>
  </cols>
  <sheetData>
    <row r="1" spans="1:6" ht="12.75">
      <c r="A1" s="59"/>
      <c r="B1" s="27"/>
      <c r="C1" s="60"/>
      <c r="D1" s="61"/>
      <c r="E1" s="26" t="s">
        <v>89</v>
      </c>
      <c r="F1" s="25"/>
    </row>
    <row r="2" spans="1:6" ht="12.75">
      <c r="A2" s="59"/>
      <c r="B2" s="27"/>
      <c r="C2" s="60"/>
      <c r="D2" s="60"/>
      <c r="E2" s="60"/>
      <c r="F2" s="25"/>
    </row>
    <row r="3" spans="1:6" ht="15.75">
      <c r="A3" s="112" t="s">
        <v>19</v>
      </c>
      <c r="B3" s="112"/>
      <c r="C3" s="112"/>
      <c r="D3" s="112"/>
      <c r="E3" s="112"/>
      <c r="F3" s="25"/>
    </row>
    <row r="4" spans="1:6" ht="15.75">
      <c r="A4" s="47"/>
      <c r="B4" s="47"/>
      <c r="C4" s="47"/>
      <c r="D4" s="47"/>
      <c r="E4" s="47"/>
      <c r="F4" s="25"/>
    </row>
    <row r="5" spans="1:6" ht="82.5" customHeight="1">
      <c r="A5" s="112" t="s">
        <v>106</v>
      </c>
      <c r="B5" s="112"/>
      <c r="C5" s="112"/>
      <c r="D5" s="112"/>
      <c r="E5" s="112"/>
      <c r="F5" s="25"/>
    </row>
    <row r="6" spans="1:6" ht="25.5" customHeight="1">
      <c r="A6" s="29"/>
      <c r="B6" s="29"/>
      <c r="C6" s="29"/>
      <c r="D6" s="29"/>
      <c r="E6" s="29"/>
      <c r="F6" s="25"/>
    </row>
    <row r="7" spans="1:5" ht="113.25" customHeight="1">
      <c r="A7" s="49" t="s">
        <v>5</v>
      </c>
      <c r="B7" s="49" t="s">
        <v>8</v>
      </c>
      <c r="C7" s="49" t="s">
        <v>90</v>
      </c>
      <c r="D7" s="49" t="s">
        <v>91</v>
      </c>
      <c r="E7" s="49" t="s">
        <v>46</v>
      </c>
    </row>
    <row r="8" spans="1:6" ht="25.5" customHeight="1">
      <c r="A8" s="49">
        <v>1</v>
      </c>
      <c r="B8" s="49">
        <v>2</v>
      </c>
      <c r="C8" s="49">
        <v>3</v>
      </c>
      <c r="D8" s="49">
        <v>4</v>
      </c>
      <c r="E8" s="49">
        <v>5</v>
      </c>
      <c r="F8" s="61"/>
    </row>
    <row r="9" spans="1:6" ht="21.75" customHeight="1">
      <c r="A9" s="2">
        <v>1</v>
      </c>
      <c r="B9" s="3" t="s">
        <v>92</v>
      </c>
      <c r="C9" s="35" t="s">
        <v>13</v>
      </c>
      <c r="D9" s="35" t="s">
        <v>13</v>
      </c>
      <c r="E9" s="35" t="s">
        <v>13</v>
      </c>
      <c r="F9" s="61"/>
    </row>
    <row r="10" spans="1:6" ht="24.75" customHeight="1">
      <c r="A10" s="2">
        <v>2</v>
      </c>
      <c r="B10" s="3" t="s">
        <v>93</v>
      </c>
      <c r="C10" s="41" t="s">
        <v>13</v>
      </c>
      <c r="D10" s="35" t="s">
        <v>13</v>
      </c>
      <c r="E10" s="35" t="s">
        <v>13</v>
      </c>
      <c r="F10" s="61"/>
    </row>
    <row r="11" spans="1:6" ht="21" customHeight="1">
      <c r="A11" s="2">
        <v>3</v>
      </c>
      <c r="B11" s="3" t="s">
        <v>1</v>
      </c>
      <c r="C11" s="35" t="s">
        <v>13</v>
      </c>
      <c r="D11" s="35" t="s">
        <v>13</v>
      </c>
      <c r="E11" s="41" t="s">
        <v>13</v>
      </c>
      <c r="F11" s="61"/>
    </row>
    <row r="12" spans="1:6" ht="38.25">
      <c r="A12" s="2">
        <v>4</v>
      </c>
      <c r="B12" s="3" t="s">
        <v>51</v>
      </c>
      <c r="C12" s="35" t="s">
        <v>13</v>
      </c>
      <c r="D12" s="35" t="s">
        <v>13</v>
      </c>
      <c r="E12" s="35" t="s">
        <v>13</v>
      </c>
      <c r="F12" s="61"/>
    </row>
    <row r="13" spans="1:6" ht="25.5" customHeight="1">
      <c r="A13" s="2">
        <v>5</v>
      </c>
      <c r="B13" s="3" t="s">
        <v>55</v>
      </c>
      <c r="C13" s="41" t="s">
        <v>13</v>
      </c>
      <c r="D13" s="35" t="s">
        <v>13</v>
      </c>
      <c r="E13" s="35" t="s">
        <v>13</v>
      </c>
      <c r="F13" s="61"/>
    </row>
    <row r="14" spans="1:6" ht="25.5" customHeight="1">
      <c r="A14" s="2">
        <v>6</v>
      </c>
      <c r="B14" s="3" t="s">
        <v>94</v>
      </c>
      <c r="C14" s="35" t="s">
        <v>13</v>
      </c>
      <c r="D14" s="35" t="s">
        <v>13</v>
      </c>
      <c r="E14" s="35" t="s">
        <v>13</v>
      </c>
      <c r="F14" s="61"/>
    </row>
    <row r="15" spans="1:5" ht="26.25" customHeight="1">
      <c r="A15" s="2">
        <v>7</v>
      </c>
      <c r="B15" s="3" t="s">
        <v>95</v>
      </c>
      <c r="C15" s="15" t="s">
        <v>45</v>
      </c>
      <c r="D15" s="35" t="s">
        <v>13</v>
      </c>
      <c r="E15" s="35" t="s">
        <v>13</v>
      </c>
    </row>
    <row r="16" spans="1:5" ht="26.25" customHeight="1">
      <c r="A16" s="2">
        <v>8</v>
      </c>
      <c r="B16" s="62" t="s">
        <v>2</v>
      </c>
      <c r="C16" s="41" t="s">
        <v>13</v>
      </c>
      <c r="D16" s="35" t="s">
        <v>13</v>
      </c>
      <c r="E16" s="35" t="s">
        <v>13</v>
      </c>
    </row>
    <row r="17" spans="1:5" ht="38.25">
      <c r="A17" s="2">
        <v>9</v>
      </c>
      <c r="B17" s="3" t="s">
        <v>96</v>
      </c>
      <c r="C17" s="35" t="s">
        <v>13</v>
      </c>
      <c r="D17" s="32" t="s">
        <v>12</v>
      </c>
      <c r="E17" s="35" t="s">
        <v>13</v>
      </c>
    </row>
    <row r="18" spans="1:6" ht="28.5" customHeight="1">
      <c r="A18" s="2">
        <v>10</v>
      </c>
      <c r="B18" s="3" t="s">
        <v>97</v>
      </c>
      <c r="C18" s="41" t="s">
        <v>13</v>
      </c>
      <c r="D18" s="35" t="s">
        <v>13</v>
      </c>
      <c r="E18" s="35" t="s">
        <v>13</v>
      </c>
      <c r="F18" s="61"/>
    </row>
    <row r="19" spans="1:6" ht="20.25" customHeight="1">
      <c r="A19" s="2">
        <v>11</v>
      </c>
      <c r="B19" s="3" t="s">
        <v>61</v>
      </c>
      <c r="C19" s="41" t="s">
        <v>13</v>
      </c>
      <c r="D19" s="35" t="s">
        <v>13</v>
      </c>
      <c r="E19" s="35" t="s">
        <v>13</v>
      </c>
      <c r="F19" s="61"/>
    </row>
    <row r="20" spans="1:6" ht="25.5" customHeight="1">
      <c r="A20" s="2">
        <v>12</v>
      </c>
      <c r="B20" s="3" t="s">
        <v>3</v>
      </c>
      <c r="C20" s="35" t="s">
        <v>13</v>
      </c>
      <c r="D20" s="35" t="s">
        <v>13</v>
      </c>
      <c r="E20" s="35" t="s">
        <v>13</v>
      </c>
      <c r="F20" s="61"/>
    </row>
    <row r="21" spans="1:6" ht="49.5" customHeight="1">
      <c r="A21" s="2">
        <v>13</v>
      </c>
      <c r="B21" s="3" t="s">
        <v>98</v>
      </c>
      <c r="C21" s="41" t="s">
        <v>13</v>
      </c>
      <c r="D21" s="35" t="s">
        <v>99</v>
      </c>
      <c r="E21" s="35" t="s">
        <v>13</v>
      </c>
      <c r="F21" s="61"/>
    </row>
    <row r="22" spans="1:6" ht="39" customHeight="1">
      <c r="A22" s="2">
        <v>14</v>
      </c>
      <c r="B22" s="3" t="s">
        <v>100</v>
      </c>
      <c r="C22" s="41" t="s">
        <v>13</v>
      </c>
      <c r="D22" s="41" t="s">
        <v>13</v>
      </c>
      <c r="E22" s="41" t="s">
        <v>13</v>
      </c>
      <c r="F22" s="61"/>
    </row>
    <row r="25" spans="1:5" ht="12.75">
      <c r="A25" s="113"/>
      <c r="B25" s="114"/>
      <c r="C25" s="114"/>
      <c r="D25" s="114"/>
      <c r="E25" s="114"/>
    </row>
  </sheetData>
  <mergeCells count="3">
    <mergeCell ref="A3:E3"/>
    <mergeCell ref="A5:E5"/>
    <mergeCell ref="A25:E25"/>
  </mergeCells>
  <printOptions/>
  <pageMargins left="0.75" right="0.18" top="0.63" bottom="0.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workbookViewId="0" topLeftCell="A16">
      <selection activeCell="B22" sqref="B22"/>
    </sheetView>
  </sheetViews>
  <sheetFormatPr defaultColWidth="9.140625" defaultRowHeight="12.75"/>
  <cols>
    <col min="1" max="1" width="3.7109375" style="59" customWidth="1"/>
    <col min="2" max="2" width="39.140625" style="27" customWidth="1"/>
    <col min="3" max="3" width="12.57421875" style="60" customWidth="1"/>
    <col min="4" max="6" width="11.7109375" style="60" customWidth="1"/>
    <col min="7" max="7" width="13.140625" style="60" customWidth="1"/>
    <col min="8" max="8" width="12.28125" style="63" customWidth="1"/>
    <col min="9" max="9" width="13.28125" style="27" customWidth="1"/>
    <col min="10" max="16384" width="17.00390625" style="27" customWidth="1"/>
  </cols>
  <sheetData>
    <row r="1" spans="8:9" ht="12.75" customHeight="1">
      <c r="H1" s="115" t="s">
        <v>101</v>
      </c>
      <c r="I1" s="115"/>
    </row>
    <row r="2" spans="8:9" ht="11.25">
      <c r="H2" s="60"/>
      <c r="I2" s="63"/>
    </row>
    <row r="3" spans="1:9" ht="12.75" customHeight="1">
      <c r="A3" s="112" t="s">
        <v>19</v>
      </c>
      <c r="B3" s="112"/>
      <c r="C3" s="112"/>
      <c r="D3" s="112"/>
      <c r="E3" s="112"/>
      <c r="F3" s="112"/>
      <c r="G3" s="112"/>
      <c r="H3" s="112"/>
      <c r="I3" s="112"/>
    </row>
    <row r="4" spans="1:9" ht="12.75" customHeight="1">
      <c r="A4" s="16"/>
      <c r="B4" s="16"/>
      <c r="C4" s="16"/>
      <c r="D4" s="16"/>
      <c r="E4" s="16"/>
      <c r="F4" s="16"/>
      <c r="G4" s="16"/>
      <c r="H4" s="16"/>
      <c r="I4" s="16"/>
    </row>
    <row r="5" spans="1:9" ht="50.25" customHeight="1">
      <c r="A5" s="112" t="s">
        <v>102</v>
      </c>
      <c r="B5" s="112"/>
      <c r="C5" s="112"/>
      <c r="D5" s="112"/>
      <c r="E5" s="112"/>
      <c r="F5" s="112"/>
      <c r="G5" s="112"/>
      <c r="H5" s="112"/>
      <c r="I5" s="112"/>
    </row>
    <row r="8" spans="1:9" s="66" customFormat="1" ht="93" customHeight="1">
      <c r="A8" s="49" t="s">
        <v>5</v>
      </c>
      <c r="B8" s="49" t="s">
        <v>18</v>
      </c>
      <c r="C8" s="64" t="s">
        <v>10</v>
      </c>
      <c r="D8" s="64" t="s">
        <v>9</v>
      </c>
      <c r="E8" s="64" t="s">
        <v>16</v>
      </c>
      <c r="F8" s="64" t="s">
        <v>6</v>
      </c>
      <c r="G8" s="64" t="s">
        <v>107</v>
      </c>
      <c r="H8" s="64" t="s">
        <v>103</v>
      </c>
      <c r="I8" s="65" t="s">
        <v>105</v>
      </c>
    </row>
    <row r="9" spans="1:9" s="66" customFormat="1" ht="18.75" customHeight="1">
      <c r="A9" s="49">
        <v>1</v>
      </c>
      <c r="B9" s="49">
        <v>2</v>
      </c>
      <c r="C9" s="64">
        <v>3</v>
      </c>
      <c r="D9" s="64">
        <v>4</v>
      </c>
      <c r="E9" s="64">
        <v>5</v>
      </c>
      <c r="F9" s="64">
        <v>6</v>
      </c>
      <c r="G9" s="64">
        <v>7</v>
      </c>
      <c r="H9" s="64">
        <v>9</v>
      </c>
      <c r="I9" s="65">
        <v>10</v>
      </c>
    </row>
    <row r="10" spans="1:9" s="25" customFormat="1" ht="20.25" customHeight="1">
      <c r="A10" s="2">
        <v>1</v>
      </c>
      <c r="B10" s="3" t="s">
        <v>92</v>
      </c>
      <c r="C10" s="37">
        <v>0</v>
      </c>
      <c r="D10" s="67">
        <v>433295</v>
      </c>
      <c r="E10" s="37">
        <v>319275</v>
      </c>
      <c r="F10" s="37">
        <v>0</v>
      </c>
      <c r="G10" s="37">
        <v>0</v>
      </c>
      <c r="H10" s="38">
        <f aca="true" t="shared" si="0" ref="H10:H21">SUM(C10:G10)</f>
        <v>752570</v>
      </c>
      <c r="I10" s="39">
        <f>H10/H24</f>
        <v>0.08169361545349633</v>
      </c>
    </row>
    <row r="11" spans="1:9" s="25" customFormat="1" ht="24" customHeight="1">
      <c r="A11" s="2">
        <v>2</v>
      </c>
      <c r="B11" s="3" t="s">
        <v>93</v>
      </c>
      <c r="C11" s="37">
        <v>0</v>
      </c>
      <c r="D11" s="67">
        <v>1019585</v>
      </c>
      <c r="E11" s="37">
        <v>0</v>
      </c>
      <c r="F11" s="37">
        <v>0</v>
      </c>
      <c r="G11" s="37">
        <v>100000</v>
      </c>
      <c r="H11" s="38">
        <f t="shared" si="0"/>
        <v>1119585</v>
      </c>
      <c r="I11" s="39">
        <f>H11/H24</f>
        <v>0.12153413829610893</v>
      </c>
    </row>
    <row r="12" spans="1:9" s="25" customFormat="1" ht="24" customHeight="1">
      <c r="A12" s="2">
        <v>3</v>
      </c>
      <c r="B12" s="3" t="s">
        <v>1</v>
      </c>
      <c r="C12" s="37">
        <v>0</v>
      </c>
      <c r="D12" s="67">
        <v>188697</v>
      </c>
      <c r="E12" s="37">
        <v>72675</v>
      </c>
      <c r="F12" s="37">
        <v>180737</v>
      </c>
      <c r="G12" s="37">
        <v>0</v>
      </c>
      <c r="H12" s="38">
        <f t="shared" si="0"/>
        <v>442109</v>
      </c>
      <c r="I12" s="39">
        <f>H12/H24</f>
        <v>0.04799219027403406</v>
      </c>
    </row>
    <row r="13" spans="1:9" s="25" customFormat="1" ht="25.5" customHeight="1">
      <c r="A13" s="2">
        <v>4</v>
      </c>
      <c r="B13" s="3" t="s">
        <v>51</v>
      </c>
      <c r="C13" s="37">
        <v>1399599</v>
      </c>
      <c r="D13" s="67"/>
      <c r="E13" s="37">
        <v>533118</v>
      </c>
      <c r="F13" s="37">
        <v>0</v>
      </c>
      <c r="G13" s="37">
        <v>0</v>
      </c>
      <c r="H13" s="38">
        <f t="shared" si="0"/>
        <v>1932717</v>
      </c>
      <c r="I13" s="39">
        <f>H13/H24</f>
        <v>0.20980193122026533</v>
      </c>
    </row>
    <row r="14" spans="1:9" s="25" customFormat="1" ht="18.75" customHeight="1">
      <c r="A14" s="2">
        <v>5</v>
      </c>
      <c r="B14" s="3" t="s">
        <v>55</v>
      </c>
      <c r="C14" s="37">
        <v>178104</v>
      </c>
      <c r="D14" s="67">
        <v>38220</v>
      </c>
      <c r="E14" s="37">
        <v>93990</v>
      </c>
      <c r="F14" s="37">
        <v>0</v>
      </c>
      <c r="G14" s="37">
        <v>0</v>
      </c>
      <c r="H14" s="38">
        <f t="shared" si="0"/>
        <v>310314</v>
      </c>
      <c r="I14" s="39">
        <f>H14/H24</f>
        <v>0.033685467911073075</v>
      </c>
    </row>
    <row r="15" spans="1:9" s="25" customFormat="1" ht="24.75" customHeight="1">
      <c r="A15" s="2">
        <v>6</v>
      </c>
      <c r="B15" s="3" t="s">
        <v>94</v>
      </c>
      <c r="C15" s="37">
        <v>1392142</v>
      </c>
      <c r="D15" s="67">
        <v>57974</v>
      </c>
      <c r="E15" s="37">
        <v>66264</v>
      </c>
      <c r="F15" s="37">
        <v>0</v>
      </c>
      <c r="G15" s="37">
        <v>0</v>
      </c>
      <c r="H15" s="38">
        <f t="shared" si="0"/>
        <v>1516380</v>
      </c>
      <c r="I15" s="39">
        <f>H15/H24</f>
        <v>0.16460736489811284</v>
      </c>
    </row>
    <row r="16" spans="1:9" s="25" customFormat="1" ht="25.5" customHeight="1">
      <c r="A16" s="2">
        <v>7</v>
      </c>
      <c r="B16" s="3" t="s">
        <v>95</v>
      </c>
      <c r="C16" s="37">
        <v>358056</v>
      </c>
      <c r="D16" s="67">
        <v>0</v>
      </c>
      <c r="E16" s="37">
        <v>0</v>
      </c>
      <c r="F16" s="37">
        <v>0</v>
      </c>
      <c r="G16" s="37">
        <v>0</v>
      </c>
      <c r="H16" s="38">
        <f t="shared" si="0"/>
        <v>358056</v>
      </c>
      <c r="I16" s="39">
        <f>H16/H24</f>
        <v>0.03886799789364057</v>
      </c>
    </row>
    <row r="17" spans="1:9" s="25" customFormat="1" ht="24" customHeight="1">
      <c r="A17" s="2">
        <v>8</v>
      </c>
      <c r="B17" s="3" t="s">
        <v>2</v>
      </c>
      <c r="C17" s="37">
        <v>947850</v>
      </c>
      <c r="D17" s="67">
        <v>64600</v>
      </c>
      <c r="E17" s="37">
        <v>0</v>
      </c>
      <c r="F17" s="37">
        <v>0</v>
      </c>
      <c r="G17" s="37">
        <v>0</v>
      </c>
      <c r="H17" s="38">
        <f t="shared" si="0"/>
        <v>1012450</v>
      </c>
      <c r="I17" s="39">
        <f>H17/H24</f>
        <v>0.10990432912007171</v>
      </c>
    </row>
    <row r="18" spans="1:9" s="25" customFormat="1" ht="28.5" customHeight="1">
      <c r="A18" s="2">
        <v>9</v>
      </c>
      <c r="B18" s="3" t="s">
        <v>96</v>
      </c>
      <c r="C18" s="37">
        <v>0</v>
      </c>
      <c r="D18" s="67">
        <v>99500</v>
      </c>
      <c r="E18" s="37">
        <v>0</v>
      </c>
      <c r="F18" s="37">
        <v>0</v>
      </c>
      <c r="G18" s="37"/>
      <c r="H18" s="38">
        <f t="shared" si="0"/>
        <v>99500</v>
      </c>
      <c r="I18" s="39">
        <f>H18/H24</f>
        <v>0.010801008195414229</v>
      </c>
    </row>
    <row r="19" spans="1:9" s="25" customFormat="1" ht="28.5" customHeight="1">
      <c r="A19" s="2">
        <v>10</v>
      </c>
      <c r="B19" s="3" t="s">
        <v>97</v>
      </c>
      <c r="C19" s="37">
        <v>0</v>
      </c>
      <c r="D19" s="67">
        <v>58691</v>
      </c>
      <c r="E19" s="37">
        <v>9593</v>
      </c>
      <c r="F19" s="37">
        <v>0</v>
      </c>
      <c r="G19" s="37">
        <v>0</v>
      </c>
      <c r="H19" s="38">
        <f t="shared" si="0"/>
        <v>68284</v>
      </c>
      <c r="I19" s="39">
        <f>H19/H24</f>
        <v>0.007412422548901157</v>
      </c>
    </row>
    <row r="20" spans="1:9" s="25" customFormat="1" ht="24.75" customHeight="1">
      <c r="A20" s="2">
        <v>11</v>
      </c>
      <c r="B20" s="3" t="s">
        <v>61</v>
      </c>
      <c r="C20" s="37">
        <v>597427</v>
      </c>
      <c r="D20" s="67">
        <v>623295</v>
      </c>
      <c r="E20" s="37">
        <v>0</v>
      </c>
      <c r="F20" s="37">
        <v>0</v>
      </c>
      <c r="G20" s="37">
        <v>0</v>
      </c>
      <c r="H20" s="38">
        <f t="shared" si="0"/>
        <v>1220722</v>
      </c>
      <c r="I20" s="39">
        <f>H20/H24</f>
        <v>0.13251284750072811</v>
      </c>
    </row>
    <row r="21" spans="1:9" s="25" customFormat="1" ht="24.75" customHeight="1">
      <c r="A21" s="2">
        <v>12</v>
      </c>
      <c r="B21" s="3" t="s">
        <v>3</v>
      </c>
      <c r="C21" s="37">
        <v>0</v>
      </c>
      <c r="D21" s="67">
        <v>62602</v>
      </c>
      <c r="E21" s="37">
        <v>18549</v>
      </c>
      <c r="F21" s="37">
        <v>0</v>
      </c>
      <c r="G21" s="37">
        <v>0</v>
      </c>
      <c r="H21" s="38">
        <f t="shared" si="0"/>
        <v>81151</v>
      </c>
      <c r="I21" s="39">
        <f>H21/H24</f>
        <v>0.008809172020764422</v>
      </c>
    </row>
    <row r="22" spans="1:9" s="25" customFormat="1" ht="38.25" customHeight="1">
      <c r="A22" s="2">
        <v>13</v>
      </c>
      <c r="B22" s="3" t="s">
        <v>164</v>
      </c>
      <c r="C22" s="37">
        <v>0</v>
      </c>
      <c r="D22" s="37">
        <v>0</v>
      </c>
      <c r="E22" s="37">
        <v>270000</v>
      </c>
      <c r="F22" s="37">
        <v>0</v>
      </c>
      <c r="H22" s="38">
        <f>SUM(C22:F22)</f>
        <v>270000</v>
      </c>
      <c r="I22" s="39">
        <f>H22/H24</f>
        <v>0.029309268469968258</v>
      </c>
    </row>
    <row r="23" spans="1:9" s="25" customFormat="1" ht="32.25" customHeight="1">
      <c r="A23" s="2">
        <v>14</v>
      </c>
      <c r="B23" s="3" t="s">
        <v>100</v>
      </c>
      <c r="C23" s="37"/>
      <c r="D23" s="67">
        <v>28265</v>
      </c>
      <c r="E23" s="37"/>
      <c r="F23" s="37"/>
      <c r="G23" s="37"/>
      <c r="H23" s="38">
        <f>SUM(C23:G23)</f>
        <v>28265</v>
      </c>
      <c r="I23" s="39">
        <f>H23/H24</f>
        <v>0.0030682461974209365</v>
      </c>
    </row>
    <row r="24" spans="1:9" s="34" customFormat="1" ht="18.75" customHeight="1">
      <c r="A24" s="32"/>
      <c r="B24" s="23" t="s">
        <v>7</v>
      </c>
      <c r="C24" s="38">
        <f aca="true" t="shared" si="1" ref="C24:H24">SUM(C10:C23)</f>
        <v>4873178</v>
      </c>
      <c r="D24" s="38">
        <f t="shared" si="1"/>
        <v>2674724</v>
      </c>
      <c r="E24" s="38">
        <f t="shared" si="1"/>
        <v>1383464</v>
      </c>
      <c r="F24" s="38">
        <f t="shared" si="1"/>
        <v>180737</v>
      </c>
      <c r="G24" s="38">
        <f t="shared" si="1"/>
        <v>100000</v>
      </c>
      <c r="H24" s="68">
        <f t="shared" si="1"/>
        <v>9212103</v>
      </c>
      <c r="I24" s="39">
        <f>SUM(I10:I23)</f>
        <v>1</v>
      </c>
    </row>
    <row r="25" spans="1:9" s="25" customFormat="1" ht="39" customHeight="1">
      <c r="A25" s="35"/>
      <c r="B25" s="33" t="s">
        <v>104</v>
      </c>
      <c r="C25" s="39">
        <f>C24/$H24</f>
        <v>0.5289973418664554</v>
      </c>
      <c r="D25" s="39">
        <f>D24/$H24</f>
        <v>0.2903489029595088</v>
      </c>
      <c r="E25" s="39">
        <f>E24/$H24</f>
        <v>0.1501789547945784</v>
      </c>
      <c r="F25" s="39">
        <f>F24/$H24</f>
        <v>0.019619515760950567</v>
      </c>
      <c r="G25" s="39">
        <f>G24/$H24</f>
        <v>0.010855284618506763</v>
      </c>
      <c r="H25" s="39">
        <f>SUM(C25:G25)</f>
        <v>1</v>
      </c>
      <c r="I25" s="39"/>
    </row>
  </sheetData>
  <mergeCells count="3">
    <mergeCell ref="H1:I1"/>
    <mergeCell ref="A3:I3"/>
    <mergeCell ref="A5:I5"/>
  </mergeCells>
  <printOptions/>
  <pageMargins left="1" right="0.75" top="0.59" bottom="0.58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G23"/>
  <sheetViews>
    <sheetView workbookViewId="0" topLeftCell="A15">
      <selection activeCell="H6" sqref="H6"/>
    </sheetView>
  </sheetViews>
  <sheetFormatPr defaultColWidth="9.140625" defaultRowHeight="12.75"/>
  <cols>
    <col min="1" max="1" width="4.421875" style="59" customWidth="1"/>
    <col min="2" max="2" width="31.57421875" style="59" customWidth="1"/>
    <col min="3" max="3" width="15.7109375" style="59" customWidth="1"/>
    <col min="4" max="4" width="14.7109375" style="59" customWidth="1"/>
    <col min="5" max="5" width="13.421875" style="59" customWidth="1"/>
    <col min="6" max="6" width="15.28125" style="59" customWidth="1"/>
    <col min="7" max="7" width="18.57421875" style="59" customWidth="1"/>
    <col min="8" max="16384" width="17.00390625" style="59" customWidth="1"/>
  </cols>
  <sheetData>
    <row r="1" spans="1:6" s="27" customFormat="1" ht="15" customHeight="1">
      <c r="A1" s="59"/>
      <c r="C1" s="60"/>
      <c r="D1" s="60"/>
      <c r="E1" s="60"/>
      <c r="F1" s="26" t="s">
        <v>108</v>
      </c>
    </row>
    <row r="2" spans="1:6" s="27" customFormat="1" ht="11.25">
      <c r="A2" s="59"/>
      <c r="C2" s="60"/>
      <c r="D2" s="60"/>
      <c r="E2" s="60"/>
      <c r="F2" s="60"/>
    </row>
    <row r="3" spans="1:6" s="27" customFormat="1" ht="15" customHeight="1">
      <c r="A3" s="112" t="s">
        <v>19</v>
      </c>
      <c r="B3" s="112"/>
      <c r="C3" s="112"/>
      <c r="D3" s="112"/>
      <c r="E3" s="112"/>
      <c r="F3" s="112"/>
    </row>
    <row r="4" spans="1:6" s="27" customFormat="1" ht="15" customHeight="1">
      <c r="A4" s="47"/>
      <c r="B4" s="47"/>
      <c r="C4" s="47"/>
      <c r="D4" s="47"/>
      <c r="E4" s="47"/>
      <c r="F4" s="47"/>
    </row>
    <row r="5" spans="1:6" s="27" customFormat="1" ht="15" customHeight="1">
      <c r="A5" s="47"/>
      <c r="B5" s="47"/>
      <c r="C5" s="47"/>
      <c r="D5" s="47"/>
      <c r="E5" s="47"/>
      <c r="F5" s="47"/>
    </row>
    <row r="6" spans="1:6" s="27" customFormat="1" ht="71.25" customHeight="1">
      <c r="A6" s="112" t="s">
        <v>142</v>
      </c>
      <c r="B6" s="112"/>
      <c r="C6" s="112"/>
      <c r="D6" s="112"/>
      <c r="E6" s="112"/>
      <c r="F6" s="112"/>
    </row>
    <row r="7" spans="1:6" s="27" customFormat="1" ht="36.75" customHeight="1">
      <c r="A7" s="29"/>
      <c r="B7" s="29"/>
      <c r="C7" s="29"/>
      <c r="D7" s="29"/>
      <c r="E7" s="29"/>
      <c r="F7" s="29"/>
    </row>
    <row r="8" spans="1:7" s="69" customFormat="1" ht="89.25" customHeight="1">
      <c r="A8" s="49" t="s">
        <v>5</v>
      </c>
      <c r="B8" s="49" t="s">
        <v>8</v>
      </c>
      <c r="C8" s="49" t="s">
        <v>109</v>
      </c>
      <c r="D8" s="49" t="s">
        <v>140</v>
      </c>
      <c r="E8" s="49" t="s">
        <v>114</v>
      </c>
      <c r="F8" s="49" t="s">
        <v>115</v>
      </c>
      <c r="G8" s="69" t="s">
        <v>110</v>
      </c>
    </row>
    <row r="9" spans="1:6" s="69" customFormat="1" ht="19.5" customHeight="1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</row>
    <row r="10" spans="1:7" s="24" customFormat="1" ht="27" customHeight="1">
      <c r="A10" s="2">
        <v>1</v>
      </c>
      <c r="B10" s="3" t="s">
        <v>92</v>
      </c>
      <c r="C10" s="35" t="s">
        <v>13</v>
      </c>
      <c r="D10" s="41" t="s">
        <v>13</v>
      </c>
      <c r="E10" s="41" t="s">
        <v>13</v>
      </c>
      <c r="F10" s="41" t="s">
        <v>111</v>
      </c>
      <c r="G10" s="70"/>
    </row>
    <row r="11" spans="1:6" s="24" customFormat="1" ht="24.75" customHeight="1">
      <c r="A11" s="2">
        <v>2</v>
      </c>
      <c r="B11" s="3" t="s">
        <v>93</v>
      </c>
      <c r="C11" s="35" t="s">
        <v>13</v>
      </c>
      <c r="D11" s="15" t="s">
        <v>12</v>
      </c>
      <c r="E11" s="15" t="s">
        <v>12</v>
      </c>
      <c r="F11" s="41" t="s">
        <v>13</v>
      </c>
    </row>
    <row r="12" spans="1:6" s="24" customFormat="1" ht="21.75" customHeight="1">
      <c r="A12" s="2">
        <v>3</v>
      </c>
      <c r="B12" s="3" t="s">
        <v>1</v>
      </c>
      <c r="C12" s="35" t="s">
        <v>13</v>
      </c>
      <c r="D12" s="41" t="s">
        <v>13</v>
      </c>
      <c r="E12" s="41" t="s">
        <v>13</v>
      </c>
      <c r="F12" s="41" t="s">
        <v>13</v>
      </c>
    </row>
    <row r="13" spans="1:6" s="24" customFormat="1" ht="36.75" customHeight="1">
      <c r="A13" s="2">
        <v>4</v>
      </c>
      <c r="B13" s="3" t="s">
        <v>51</v>
      </c>
      <c r="C13" s="41" t="s">
        <v>112</v>
      </c>
      <c r="D13" s="41" t="s">
        <v>112</v>
      </c>
      <c r="E13" s="41" t="s">
        <v>113</v>
      </c>
      <c r="F13" s="41" t="s">
        <v>13</v>
      </c>
    </row>
    <row r="14" spans="1:6" s="24" customFormat="1" ht="24.75" customHeight="1">
      <c r="A14" s="2">
        <v>5</v>
      </c>
      <c r="B14" s="3" t="s">
        <v>55</v>
      </c>
      <c r="C14" s="35" t="s">
        <v>13</v>
      </c>
      <c r="D14" s="41" t="s">
        <v>13</v>
      </c>
      <c r="E14" s="41" t="s">
        <v>13</v>
      </c>
      <c r="F14" s="15" t="s">
        <v>12</v>
      </c>
    </row>
    <row r="15" spans="1:6" s="24" customFormat="1" ht="42" customHeight="1">
      <c r="A15" s="2">
        <v>6</v>
      </c>
      <c r="B15" s="3" t="s">
        <v>94</v>
      </c>
      <c r="C15" s="35" t="s">
        <v>13</v>
      </c>
      <c r="D15" s="41" t="s">
        <v>13</v>
      </c>
      <c r="E15" s="41" t="s">
        <v>13</v>
      </c>
      <c r="F15" s="15" t="s">
        <v>141</v>
      </c>
    </row>
    <row r="16" spans="1:6" s="24" customFormat="1" ht="27" customHeight="1">
      <c r="A16" s="2">
        <v>7</v>
      </c>
      <c r="B16" s="3" t="s">
        <v>95</v>
      </c>
      <c r="C16" s="41" t="s">
        <v>112</v>
      </c>
      <c r="D16" s="41" t="s">
        <v>112</v>
      </c>
      <c r="E16" s="41" t="s">
        <v>113</v>
      </c>
      <c r="F16" s="15" t="s">
        <v>12</v>
      </c>
    </row>
    <row r="17" spans="1:6" s="24" customFormat="1" ht="26.25" customHeight="1">
      <c r="A17" s="2">
        <v>8</v>
      </c>
      <c r="B17" s="3" t="s">
        <v>2</v>
      </c>
      <c r="C17" s="35" t="s">
        <v>13</v>
      </c>
      <c r="D17" s="41" t="s">
        <v>13</v>
      </c>
      <c r="E17" s="35" t="s">
        <v>13</v>
      </c>
      <c r="F17" s="35" t="s">
        <v>13</v>
      </c>
    </row>
    <row r="18" spans="1:6" s="24" customFormat="1" ht="25.5" customHeight="1">
      <c r="A18" s="2">
        <v>9</v>
      </c>
      <c r="B18" s="3" t="s">
        <v>96</v>
      </c>
      <c r="C18" s="35" t="s">
        <v>13</v>
      </c>
      <c r="D18" s="41" t="s">
        <v>13</v>
      </c>
      <c r="E18" s="32" t="s">
        <v>12</v>
      </c>
      <c r="F18" s="35" t="s">
        <v>13</v>
      </c>
    </row>
    <row r="19" spans="1:6" s="24" customFormat="1" ht="27" customHeight="1">
      <c r="A19" s="2">
        <v>10</v>
      </c>
      <c r="B19" s="3" t="s">
        <v>97</v>
      </c>
      <c r="C19" s="35" t="s">
        <v>13</v>
      </c>
      <c r="D19" s="41" t="s">
        <v>13</v>
      </c>
      <c r="E19" s="32" t="s">
        <v>12</v>
      </c>
      <c r="F19" s="35" t="s">
        <v>13</v>
      </c>
    </row>
    <row r="20" spans="1:6" s="24" customFormat="1" ht="30.75" customHeight="1">
      <c r="A20" s="2">
        <v>11</v>
      </c>
      <c r="B20" s="3" t="s">
        <v>61</v>
      </c>
      <c r="C20" s="35" t="s">
        <v>13</v>
      </c>
      <c r="D20" s="15" t="s">
        <v>138</v>
      </c>
      <c r="E20" s="35" t="s">
        <v>13</v>
      </c>
      <c r="F20" s="35" t="s">
        <v>13</v>
      </c>
    </row>
    <row r="21" spans="1:6" s="24" customFormat="1" ht="24" customHeight="1">
      <c r="A21" s="2">
        <v>12</v>
      </c>
      <c r="B21" s="3" t="s">
        <v>3</v>
      </c>
      <c r="C21" s="35" t="s">
        <v>13</v>
      </c>
      <c r="D21" s="41" t="s">
        <v>13</v>
      </c>
      <c r="E21" s="35" t="s">
        <v>13</v>
      </c>
      <c r="F21" s="35" t="s">
        <v>13</v>
      </c>
    </row>
    <row r="22" spans="1:6" s="24" customFormat="1" ht="45" customHeight="1">
      <c r="A22" s="2">
        <v>13</v>
      </c>
      <c r="B22" s="3" t="s">
        <v>164</v>
      </c>
      <c r="C22" s="35" t="s">
        <v>112</v>
      </c>
      <c r="D22" s="41" t="s">
        <v>112</v>
      </c>
      <c r="E22" s="35" t="s">
        <v>113</v>
      </c>
      <c r="F22" s="35" t="s">
        <v>13</v>
      </c>
    </row>
    <row r="23" spans="1:6" s="24" customFormat="1" ht="32.25" customHeight="1">
      <c r="A23" s="2">
        <v>14</v>
      </c>
      <c r="B23" s="3" t="s">
        <v>100</v>
      </c>
      <c r="C23" s="35" t="s">
        <v>13</v>
      </c>
      <c r="D23" s="35" t="s">
        <v>13</v>
      </c>
      <c r="E23" s="41" t="s">
        <v>12</v>
      </c>
      <c r="F23" s="35" t="s">
        <v>13</v>
      </c>
    </row>
    <row r="24" s="24" customFormat="1" ht="12.75"/>
  </sheetData>
  <mergeCells count="2">
    <mergeCell ref="A3:F3"/>
    <mergeCell ref="A6:F6"/>
  </mergeCells>
  <printOptions/>
  <pageMargins left="0.75" right="0.18" top="0.6" bottom="0.52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4"/>
  </sheetPr>
  <dimension ref="A1:O108"/>
  <sheetViews>
    <sheetView workbookViewId="0" topLeftCell="A17">
      <selection activeCell="B21" sqref="B21:B25"/>
    </sheetView>
  </sheetViews>
  <sheetFormatPr defaultColWidth="9.140625" defaultRowHeight="12.75"/>
  <cols>
    <col min="1" max="1" width="3.421875" style="24" customWidth="1"/>
    <col min="2" max="2" width="26.140625" style="25" customWidth="1"/>
    <col min="3" max="3" width="7.8515625" style="25" customWidth="1"/>
    <col min="4" max="4" width="8.57421875" style="25" customWidth="1"/>
    <col min="5" max="5" width="7.7109375" style="25" customWidth="1"/>
    <col min="6" max="6" width="8.421875" style="25" customWidth="1"/>
    <col min="7" max="7" width="7.7109375" style="25" customWidth="1"/>
    <col min="8" max="8" width="8.8515625" style="25" customWidth="1"/>
    <col min="9" max="9" width="9.00390625" style="25" customWidth="1"/>
    <col min="10" max="10" width="8.8515625" style="25" customWidth="1"/>
    <col min="11" max="11" width="7.421875" style="25" customWidth="1"/>
    <col min="12" max="12" width="7.57421875" style="25" customWidth="1"/>
    <col min="13" max="13" width="9.421875" style="25" customWidth="1"/>
    <col min="14" max="14" width="6.7109375" style="25" customWidth="1"/>
    <col min="15" max="15" width="11.421875" style="25" customWidth="1"/>
    <col min="16" max="16384" width="8.140625" style="25" customWidth="1"/>
  </cols>
  <sheetData>
    <row r="1" spans="2:15" ht="12.75" customHeight="1">
      <c r="B1" s="24"/>
      <c r="E1" s="26"/>
      <c r="F1" s="26"/>
      <c r="G1" s="26"/>
      <c r="H1" s="26"/>
      <c r="I1" s="26"/>
      <c r="J1" s="26"/>
      <c r="K1" s="127" t="s">
        <v>116</v>
      </c>
      <c r="L1" s="127"/>
      <c r="M1" s="127"/>
      <c r="N1" s="127"/>
      <c r="O1" s="127"/>
    </row>
    <row r="2" spans="2:14" ht="12.75">
      <c r="B2" s="24"/>
      <c r="E2" s="26"/>
      <c r="F2" s="26"/>
      <c r="G2" s="26"/>
      <c r="H2" s="26"/>
      <c r="I2" s="26"/>
      <c r="J2" s="26"/>
      <c r="K2" s="26"/>
      <c r="L2" s="26"/>
      <c r="M2" s="26"/>
      <c r="N2" s="36"/>
    </row>
    <row r="3" spans="2:15" ht="12.75" customHeight="1">
      <c r="B3" s="112" t="s">
        <v>19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2:15" ht="12.7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ht="84" customHeight="1">
      <c r="B5" s="128" t="s">
        <v>129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</row>
    <row r="6" spans="1:15" ht="48.75" customHeight="1">
      <c r="A6" s="129" t="s">
        <v>5</v>
      </c>
      <c r="B6" s="125" t="s">
        <v>8</v>
      </c>
      <c r="C6" s="124" t="s">
        <v>117</v>
      </c>
      <c r="D6" s="124" t="s">
        <v>118</v>
      </c>
      <c r="E6" s="124" t="s">
        <v>119</v>
      </c>
      <c r="F6" s="124" t="s">
        <v>120</v>
      </c>
      <c r="G6" s="124" t="s">
        <v>121</v>
      </c>
      <c r="H6" s="124" t="s">
        <v>122</v>
      </c>
      <c r="I6" s="124" t="s">
        <v>123</v>
      </c>
      <c r="J6" s="124" t="s">
        <v>124</v>
      </c>
      <c r="K6" s="124" t="s">
        <v>125</v>
      </c>
      <c r="L6" s="124" t="s">
        <v>126</v>
      </c>
      <c r="M6" s="125" t="s">
        <v>127</v>
      </c>
      <c r="N6" s="124" t="s">
        <v>143</v>
      </c>
      <c r="O6" s="126" t="s">
        <v>35</v>
      </c>
    </row>
    <row r="7" spans="1:15" ht="139.5" customHeight="1">
      <c r="A7" s="129"/>
      <c r="B7" s="125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24"/>
      <c r="O7" s="126"/>
    </row>
    <row r="8" spans="1:15" ht="1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</row>
    <row r="9" spans="1:15" ht="24.75" customHeight="1">
      <c r="A9" s="2">
        <v>1</v>
      </c>
      <c r="B9" s="3" t="s">
        <v>92</v>
      </c>
      <c r="C9" s="11">
        <v>50000</v>
      </c>
      <c r="D9" s="11">
        <v>10990</v>
      </c>
      <c r="E9" s="11">
        <v>24000</v>
      </c>
      <c r="F9" s="11">
        <v>1960</v>
      </c>
      <c r="G9" s="11">
        <v>65176</v>
      </c>
      <c r="H9" s="11">
        <v>387081</v>
      </c>
      <c r="I9" s="11">
        <v>91542</v>
      </c>
      <c r="J9" s="11">
        <v>0</v>
      </c>
      <c r="K9" s="11">
        <v>0</v>
      </c>
      <c r="L9" s="11">
        <v>263751</v>
      </c>
      <c r="M9" s="12">
        <f>SUM(C9:L9)</f>
        <v>894500</v>
      </c>
      <c r="N9" s="13">
        <f aca="true" t="shared" si="0" ref="N9:N21">M9/$M$27</f>
        <v>0.09864942931790391</v>
      </c>
      <c r="O9" s="32" t="s">
        <v>12</v>
      </c>
    </row>
    <row r="10" spans="1:15" ht="29.25" customHeight="1">
      <c r="A10" s="2">
        <v>2</v>
      </c>
      <c r="B10" s="3" t="s">
        <v>93</v>
      </c>
      <c r="C10" s="11">
        <v>50000</v>
      </c>
      <c r="D10" s="11">
        <v>6820</v>
      </c>
      <c r="E10" s="11">
        <v>24000</v>
      </c>
      <c r="F10" s="11">
        <v>26500.82</v>
      </c>
      <c r="G10" s="11">
        <v>178288.01</v>
      </c>
      <c r="H10" s="11">
        <v>427848.01</v>
      </c>
      <c r="I10" s="11">
        <v>335502.87</v>
      </c>
      <c r="J10" s="11">
        <v>51600.02</v>
      </c>
      <c r="K10" s="11">
        <v>4661.54</v>
      </c>
      <c r="L10" s="11">
        <f>'[1]Ot4et-LIDER'!$D$29-'[1]Ot4et-LIDER'!$D$31</f>
        <v>12866.219999999998</v>
      </c>
      <c r="M10" s="12">
        <f>SUM(C10:L10)</f>
        <v>1118087.49</v>
      </c>
      <c r="N10" s="13">
        <f t="shared" si="0"/>
        <v>0.12330764987813034</v>
      </c>
      <c r="O10" s="32" t="s">
        <v>12</v>
      </c>
    </row>
    <row r="11" spans="1:15" ht="49.5" customHeight="1">
      <c r="A11" s="2">
        <v>3</v>
      </c>
      <c r="B11" s="3" t="s">
        <v>1</v>
      </c>
      <c r="C11" s="11">
        <v>50000</v>
      </c>
      <c r="D11" s="11">
        <v>53238</v>
      </c>
      <c r="E11" s="11">
        <v>43210</v>
      </c>
      <c r="F11" s="11">
        <v>18272</v>
      </c>
      <c r="G11" s="11">
        <v>25632</v>
      </c>
      <c r="H11" s="11">
        <v>144038</v>
      </c>
      <c r="I11" s="11">
        <v>62102</v>
      </c>
      <c r="J11" s="11">
        <v>24643</v>
      </c>
      <c r="K11" s="11">
        <v>7573</v>
      </c>
      <c r="L11" s="11">
        <v>13401</v>
      </c>
      <c r="M11" s="12">
        <f aca="true" t="shared" si="1" ref="M11:M26">SUM(C11:L11)</f>
        <v>442109</v>
      </c>
      <c r="N11" s="13">
        <f t="shared" si="0"/>
        <v>0.048757742365913</v>
      </c>
      <c r="O11" s="32" t="s">
        <v>36</v>
      </c>
    </row>
    <row r="12" spans="1:15" s="31" customFormat="1" ht="30" customHeight="1">
      <c r="A12" s="17">
        <v>4</v>
      </c>
      <c r="B12" s="3" t="s">
        <v>51</v>
      </c>
      <c r="C12" s="19">
        <v>50000</v>
      </c>
      <c r="D12" s="19">
        <v>785987</v>
      </c>
      <c r="E12" s="72">
        <v>0</v>
      </c>
      <c r="F12" s="19">
        <v>238134</v>
      </c>
      <c r="G12" s="19">
        <v>85580</v>
      </c>
      <c r="H12" s="19">
        <v>289657</v>
      </c>
      <c r="I12" s="19">
        <v>226472</v>
      </c>
      <c r="J12" s="19">
        <v>42000</v>
      </c>
      <c r="K12" s="19">
        <v>48679</v>
      </c>
      <c r="L12" s="19">
        <v>166208</v>
      </c>
      <c r="M12" s="12">
        <f t="shared" si="1"/>
        <v>1932717</v>
      </c>
      <c r="N12" s="13">
        <f t="shared" si="0"/>
        <v>0.2131486071358427</v>
      </c>
      <c r="O12" s="41" t="s">
        <v>13</v>
      </c>
    </row>
    <row r="13" spans="1:15" ht="25.5" customHeight="1">
      <c r="A13" s="2">
        <v>5</v>
      </c>
      <c r="B13" s="3" t="s">
        <v>55</v>
      </c>
      <c r="C13" s="11">
        <v>50000</v>
      </c>
      <c r="D13" s="11">
        <v>22626</v>
      </c>
      <c r="E13" s="11">
        <v>0</v>
      </c>
      <c r="F13" s="11">
        <v>0</v>
      </c>
      <c r="G13" s="11">
        <v>39372</v>
      </c>
      <c r="H13" s="11">
        <v>178043</v>
      </c>
      <c r="I13" s="11">
        <v>0</v>
      </c>
      <c r="J13" s="11">
        <v>20219</v>
      </c>
      <c r="K13" s="11">
        <v>0</v>
      </c>
      <c r="L13" s="11">
        <v>0</v>
      </c>
      <c r="M13" s="12">
        <f t="shared" si="1"/>
        <v>310260</v>
      </c>
      <c r="N13" s="13">
        <f t="shared" si="0"/>
        <v>0.034216849569785206</v>
      </c>
      <c r="O13" s="32" t="s">
        <v>12</v>
      </c>
    </row>
    <row r="14" spans="1:15" s="31" customFormat="1" ht="30.75" customHeight="1">
      <c r="A14" s="2">
        <v>6</v>
      </c>
      <c r="B14" s="3" t="s">
        <v>94</v>
      </c>
      <c r="C14" s="19" t="s">
        <v>128</v>
      </c>
      <c r="D14" s="19">
        <v>210500</v>
      </c>
      <c r="E14" s="19">
        <v>13091</v>
      </c>
      <c r="F14" s="19">
        <v>208940</v>
      </c>
      <c r="G14" s="19">
        <v>177345</v>
      </c>
      <c r="H14" s="19">
        <v>621058</v>
      </c>
      <c r="I14" s="19">
        <v>162516</v>
      </c>
      <c r="J14" s="19">
        <v>68175</v>
      </c>
      <c r="K14" s="19">
        <v>46891</v>
      </c>
      <c r="L14" s="19">
        <v>3182</v>
      </c>
      <c r="M14" s="12">
        <f>SUM(C14:L14)</f>
        <v>1511698</v>
      </c>
      <c r="N14" s="13">
        <f t="shared" si="0"/>
        <v>0.1667167635561953</v>
      </c>
      <c r="O14" s="41" t="s">
        <v>13</v>
      </c>
    </row>
    <row r="15" spans="1:15" s="31" customFormat="1" ht="28.5" customHeight="1">
      <c r="A15" s="2">
        <v>7</v>
      </c>
      <c r="B15" s="3" t="s">
        <v>95</v>
      </c>
      <c r="C15" s="19">
        <v>50000</v>
      </c>
      <c r="D15" s="19">
        <v>0</v>
      </c>
      <c r="E15" s="19">
        <v>1394</v>
      </c>
      <c r="F15" s="19">
        <v>722</v>
      </c>
      <c r="G15" s="19">
        <v>40581</v>
      </c>
      <c r="H15" s="19">
        <v>1700</v>
      </c>
      <c r="I15" s="19">
        <v>2079</v>
      </c>
      <c r="J15" s="19">
        <v>250</v>
      </c>
      <c r="K15" s="19">
        <v>0</v>
      </c>
      <c r="L15" s="19">
        <v>0</v>
      </c>
      <c r="M15" s="12">
        <f t="shared" si="1"/>
        <v>96726</v>
      </c>
      <c r="N15" s="13">
        <f t="shared" si="0"/>
        <v>0.010667372498830156</v>
      </c>
      <c r="O15" s="41" t="s">
        <v>13</v>
      </c>
    </row>
    <row r="16" spans="1:15" ht="27" customHeight="1">
      <c r="A16" s="17">
        <v>8</v>
      </c>
      <c r="B16" s="62" t="s">
        <v>2</v>
      </c>
      <c r="C16" s="11">
        <v>50000</v>
      </c>
      <c r="D16" s="11">
        <v>42352</v>
      </c>
      <c r="E16" s="11">
        <v>107881</v>
      </c>
      <c r="F16" s="11">
        <v>59343</v>
      </c>
      <c r="G16" s="11">
        <v>76252</v>
      </c>
      <c r="H16" s="11">
        <v>506763</v>
      </c>
      <c r="I16" s="11">
        <v>136668</v>
      </c>
      <c r="J16" s="11">
        <v>18608</v>
      </c>
      <c r="K16" s="11">
        <v>1000</v>
      </c>
      <c r="L16" s="11">
        <v>13583</v>
      </c>
      <c r="M16" s="12">
        <f t="shared" si="1"/>
        <v>1012450</v>
      </c>
      <c r="N16" s="13">
        <f t="shared" si="0"/>
        <v>0.11165747871762081</v>
      </c>
      <c r="O16" s="35" t="s">
        <v>13</v>
      </c>
    </row>
    <row r="17" spans="1:15" ht="38.25" customHeight="1">
      <c r="A17" s="2">
        <v>9</v>
      </c>
      <c r="B17" s="3" t="s">
        <v>96</v>
      </c>
      <c r="C17" s="11">
        <v>50000</v>
      </c>
      <c r="D17" s="11">
        <v>0</v>
      </c>
      <c r="E17" s="11">
        <v>0</v>
      </c>
      <c r="F17" s="11">
        <v>550</v>
      </c>
      <c r="G17" s="11">
        <v>18900</v>
      </c>
      <c r="H17" s="11">
        <v>29948</v>
      </c>
      <c r="I17" s="11">
        <v>0</v>
      </c>
      <c r="J17" s="11">
        <v>0</v>
      </c>
      <c r="K17" s="11">
        <v>0</v>
      </c>
      <c r="L17" s="11">
        <v>0</v>
      </c>
      <c r="M17" s="12">
        <f t="shared" si="1"/>
        <v>99398</v>
      </c>
      <c r="N17" s="13">
        <f t="shared" si="0"/>
        <v>0.010962052515752949</v>
      </c>
      <c r="O17" s="35" t="s">
        <v>13</v>
      </c>
    </row>
    <row r="18" spans="1:15" ht="32.25" customHeight="1">
      <c r="A18" s="17">
        <v>10</v>
      </c>
      <c r="B18" s="3" t="s">
        <v>97</v>
      </c>
      <c r="C18" s="11">
        <v>50000</v>
      </c>
      <c r="D18" s="14">
        <v>0</v>
      </c>
      <c r="E18" s="11">
        <v>0</v>
      </c>
      <c r="F18" s="11">
        <v>0</v>
      </c>
      <c r="G18" s="11">
        <v>9088</v>
      </c>
      <c r="H18" s="11">
        <v>3360</v>
      </c>
      <c r="I18" s="11">
        <v>4484</v>
      </c>
      <c r="J18" s="11">
        <v>168</v>
      </c>
      <c r="K18" s="11">
        <v>177</v>
      </c>
      <c r="L18" s="11">
        <v>1007</v>
      </c>
      <c r="M18" s="12">
        <f t="shared" si="1"/>
        <v>68284</v>
      </c>
      <c r="N18" s="13">
        <f t="shared" si="0"/>
        <v>0.007530662528276971</v>
      </c>
      <c r="O18" s="35" t="s">
        <v>13</v>
      </c>
    </row>
    <row r="19" spans="1:15" ht="54.75" customHeight="1">
      <c r="A19" s="2">
        <v>11</v>
      </c>
      <c r="B19" s="3" t="s">
        <v>61</v>
      </c>
      <c r="C19" s="19">
        <v>100000</v>
      </c>
      <c r="D19" s="11">
        <v>66691</v>
      </c>
      <c r="E19" s="11">
        <v>21736</v>
      </c>
      <c r="F19" s="11">
        <v>126766</v>
      </c>
      <c r="G19" s="11">
        <v>71551</v>
      </c>
      <c r="H19" s="11">
        <v>387497</v>
      </c>
      <c r="I19" s="11">
        <v>19213</v>
      </c>
      <c r="J19" s="11">
        <v>351978</v>
      </c>
      <c r="K19" s="11">
        <v>13</v>
      </c>
      <c r="L19" s="11">
        <v>75278</v>
      </c>
      <c r="M19" s="12">
        <f>SUM(C19:L19)</f>
        <v>1220723</v>
      </c>
      <c r="N19" s="13">
        <f t="shared" si="0"/>
        <v>0.13462674936304037</v>
      </c>
      <c r="O19" s="32" t="s">
        <v>36</v>
      </c>
    </row>
    <row r="20" spans="1:15" ht="29.25" customHeight="1">
      <c r="A20" s="2">
        <v>12</v>
      </c>
      <c r="B20" s="3" t="s">
        <v>3</v>
      </c>
      <c r="C20" s="11">
        <v>50000</v>
      </c>
      <c r="D20" s="11">
        <v>5783</v>
      </c>
      <c r="E20" s="11">
        <v>0</v>
      </c>
      <c r="F20" s="11">
        <v>4809</v>
      </c>
      <c r="G20" s="11">
        <v>4848</v>
      </c>
      <c r="H20" s="11">
        <v>546</v>
      </c>
      <c r="I20" s="11">
        <v>2270</v>
      </c>
      <c r="J20" s="11">
        <v>0</v>
      </c>
      <c r="K20" s="11">
        <v>25</v>
      </c>
      <c r="L20" s="11">
        <v>755</v>
      </c>
      <c r="M20" s="12">
        <f>SUM(C20:L20)</f>
        <v>69036</v>
      </c>
      <c r="N20" s="13">
        <f t="shared" si="0"/>
        <v>0.007613596425255243</v>
      </c>
      <c r="O20" s="41" t="s">
        <v>13</v>
      </c>
    </row>
    <row r="21" spans="1:15" ht="12.75">
      <c r="A21" s="122">
        <v>13</v>
      </c>
      <c r="B21" s="123" t="s">
        <v>164</v>
      </c>
      <c r="C21" s="121">
        <v>0</v>
      </c>
      <c r="D21" s="121">
        <v>55035</v>
      </c>
      <c r="E21" s="121">
        <v>0</v>
      </c>
      <c r="F21" s="121">
        <v>480</v>
      </c>
      <c r="G21" s="121">
        <v>45572</v>
      </c>
      <c r="H21" s="121">
        <v>128593</v>
      </c>
      <c r="I21" s="121">
        <v>2400</v>
      </c>
      <c r="J21" s="121">
        <v>18719</v>
      </c>
      <c r="K21" s="121">
        <v>0</v>
      </c>
      <c r="L21" s="121">
        <v>12411</v>
      </c>
      <c r="M21" s="116">
        <f t="shared" si="1"/>
        <v>263210</v>
      </c>
      <c r="N21" s="117">
        <f t="shared" si="0"/>
        <v>0.02902796678676969</v>
      </c>
      <c r="O21" s="118" t="s">
        <v>13</v>
      </c>
    </row>
    <row r="22" spans="1:15" ht="12.75">
      <c r="A22" s="122"/>
      <c r="B22" s="123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16"/>
      <c r="N22" s="117"/>
      <c r="O22" s="119"/>
    </row>
    <row r="23" spans="1:15" ht="12.75">
      <c r="A23" s="122"/>
      <c r="B23" s="123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16"/>
      <c r="N23" s="117"/>
      <c r="O23" s="119"/>
    </row>
    <row r="24" spans="1:15" ht="12.75">
      <c r="A24" s="122"/>
      <c r="B24" s="123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16"/>
      <c r="N24" s="117"/>
      <c r="O24" s="119"/>
    </row>
    <row r="25" spans="1:15" ht="12.75">
      <c r="A25" s="122"/>
      <c r="B25" s="123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16"/>
      <c r="N25" s="117"/>
      <c r="O25" s="120"/>
    </row>
    <row r="26" spans="1:15" ht="38.25">
      <c r="A26" s="2">
        <v>14</v>
      </c>
      <c r="B26" s="3" t="s">
        <v>100</v>
      </c>
      <c r="C26" s="11">
        <v>15000</v>
      </c>
      <c r="D26" s="11">
        <v>3125</v>
      </c>
      <c r="E26" s="11">
        <v>0</v>
      </c>
      <c r="F26" s="11">
        <v>0</v>
      </c>
      <c r="G26" s="11">
        <v>10104</v>
      </c>
      <c r="H26" s="11">
        <v>0</v>
      </c>
      <c r="I26" s="11">
        <v>0</v>
      </c>
      <c r="J26" s="11">
        <v>0</v>
      </c>
      <c r="K26" s="11">
        <v>0</v>
      </c>
      <c r="L26" s="11">
        <v>35</v>
      </c>
      <c r="M26" s="12">
        <f t="shared" si="1"/>
        <v>28264</v>
      </c>
      <c r="N26" s="13">
        <f>M22/$M$27</f>
        <v>0</v>
      </c>
      <c r="O26" s="35" t="s">
        <v>13</v>
      </c>
    </row>
    <row r="27" spans="1:15" ht="12.75">
      <c r="A27" s="2"/>
      <c r="B27" s="73" t="s">
        <v>7</v>
      </c>
      <c r="C27" s="12">
        <f aca="true" t="shared" si="2" ref="C27:N27">SUM(C9:C26)</f>
        <v>615000</v>
      </c>
      <c r="D27" s="12">
        <f t="shared" si="2"/>
        <v>1263147</v>
      </c>
      <c r="E27" s="12">
        <f t="shared" si="2"/>
        <v>235312</v>
      </c>
      <c r="F27" s="12">
        <f t="shared" si="2"/>
        <v>686476.8200000001</v>
      </c>
      <c r="G27" s="12">
        <f t="shared" si="2"/>
        <v>848289.01</v>
      </c>
      <c r="H27" s="12">
        <f t="shared" si="2"/>
        <v>3106132.01</v>
      </c>
      <c r="I27" s="12">
        <f t="shared" si="2"/>
        <v>1045248.87</v>
      </c>
      <c r="J27" s="12">
        <f t="shared" si="2"/>
        <v>596360.02</v>
      </c>
      <c r="K27" s="12">
        <f t="shared" si="2"/>
        <v>109019.54000000001</v>
      </c>
      <c r="L27" s="12">
        <f t="shared" si="2"/>
        <v>562477.22</v>
      </c>
      <c r="M27" s="94">
        <f t="shared" si="2"/>
        <v>9067462.49</v>
      </c>
      <c r="N27" s="40">
        <f t="shared" si="2"/>
        <v>0.9968829206593168</v>
      </c>
      <c r="O27" s="30"/>
    </row>
    <row r="28" spans="1:15" s="93" customFormat="1" ht="44.25" customHeight="1">
      <c r="A28" s="92"/>
      <c r="B28" s="40" t="s">
        <v>144</v>
      </c>
      <c r="C28" s="40">
        <v>0.07</v>
      </c>
      <c r="D28" s="40">
        <v>0.13</v>
      </c>
      <c r="E28" s="40">
        <v>0.03</v>
      </c>
      <c r="F28" s="40">
        <v>0.08</v>
      </c>
      <c r="G28" s="40">
        <v>0.09</v>
      </c>
      <c r="H28" s="40">
        <v>0.34</v>
      </c>
      <c r="I28" s="40">
        <v>0.12</v>
      </c>
      <c r="J28" s="40">
        <v>0.07</v>
      </c>
      <c r="K28" s="40">
        <v>0.01</v>
      </c>
      <c r="L28" s="40">
        <v>0.06</v>
      </c>
      <c r="M28" s="40">
        <f>SUM(C28:L28)</f>
        <v>1</v>
      </c>
      <c r="N28" s="39"/>
      <c r="O28" s="39"/>
    </row>
    <row r="29" spans="3:6" ht="12.75">
      <c r="C29" s="34"/>
      <c r="D29" s="34"/>
      <c r="E29" s="34"/>
      <c r="F29" s="34"/>
    </row>
    <row r="30" spans="3:6" ht="12.75">
      <c r="C30" s="34"/>
      <c r="D30" s="34"/>
      <c r="E30" s="34"/>
      <c r="F30" s="34"/>
    </row>
    <row r="31" spans="3:6" ht="14.25" customHeight="1">
      <c r="C31" s="34"/>
      <c r="D31" s="34"/>
      <c r="E31" s="34"/>
      <c r="F31" s="34"/>
    </row>
    <row r="32" spans="3:6" ht="12.75">
      <c r="C32" s="34"/>
      <c r="D32" s="34"/>
      <c r="E32" s="34"/>
      <c r="F32" s="34"/>
    </row>
    <row r="33" spans="3:6" ht="12.75">
      <c r="C33" s="34"/>
      <c r="D33" s="34"/>
      <c r="E33" s="34"/>
      <c r="F33" s="34"/>
    </row>
    <row r="34" spans="3:6" ht="12.75">
      <c r="C34" s="34"/>
      <c r="D34" s="34"/>
      <c r="E34" s="34"/>
      <c r="F34" s="34"/>
    </row>
    <row r="35" spans="3:6" ht="12.75">
      <c r="C35" s="34"/>
      <c r="D35" s="34"/>
      <c r="E35" s="34"/>
      <c r="F35" s="34"/>
    </row>
    <row r="36" spans="3:6" ht="12.75">
      <c r="C36" s="34"/>
      <c r="D36" s="34"/>
      <c r="E36" s="34"/>
      <c r="F36" s="34"/>
    </row>
    <row r="37" spans="3:6" ht="12.75">
      <c r="C37" s="34"/>
      <c r="D37" s="34"/>
      <c r="E37" s="34"/>
      <c r="F37" s="34"/>
    </row>
    <row r="38" spans="3:6" ht="12.75">
      <c r="C38" s="34"/>
      <c r="D38" s="34"/>
      <c r="E38" s="34"/>
      <c r="F38" s="34"/>
    </row>
    <row r="39" spans="3:6" ht="12.75">
      <c r="C39" s="34"/>
      <c r="D39" s="34"/>
      <c r="E39" s="34"/>
      <c r="F39" s="34"/>
    </row>
    <row r="40" spans="3:6" ht="12.75">
      <c r="C40" s="34"/>
      <c r="D40" s="34"/>
      <c r="E40" s="34"/>
      <c r="F40" s="34"/>
    </row>
    <row r="41" spans="3:6" ht="12.75">
      <c r="C41" s="34"/>
      <c r="D41" s="34"/>
      <c r="E41" s="34"/>
      <c r="F41" s="34"/>
    </row>
    <row r="42" spans="3:6" ht="12.75">
      <c r="C42" s="34"/>
      <c r="D42" s="34"/>
      <c r="E42" s="34"/>
      <c r="F42" s="34"/>
    </row>
    <row r="43" spans="3:6" ht="12.75">
      <c r="C43" s="34"/>
      <c r="D43" s="34"/>
      <c r="E43" s="34"/>
      <c r="F43" s="34"/>
    </row>
    <row r="44" spans="3:6" ht="12.75">
      <c r="C44" s="34"/>
      <c r="D44" s="34"/>
      <c r="E44" s="34"/>
      <c r="F44" s="34"/>
    </row>
    <row r="45" spans="3:6" ht="12.75">
      <c r="C45" s="34"/>
      <c r="D45" s="34"/>
      <c r="E45" s="34"/>
      <c r="F45" s="34"/>
    </row>
    <row r="46" spans="3:4" ht="12.75">
      <c r="C46" s="34"/>
      <c r="D46" s="34"/>
    </row>
    <row r="47" spans="3:4" ht="12.75">
      <c r="C47" s="34"/>
      <c r="D47" s="34"/>
    </row>
    <row r="48" spans="3:4" ht="12.75">
      <c r="C48" s="34"/>
      <c r="D48" s="34"/>
    </row>
    <row r="49" spans="3:4" ht="12.75">
      <c r="C49" s="34"/>
      <c r="D49" s="34"/>
    </row>
    <row r="50" spans="3:4" ht="12.75">
      <c r="C50" s="34"/>
      <c r="D50" s="34"/>
    </row>
    <row r="51" spans="3:4" ht="12.75">
      <c r="C51" s="34"/>
      <c r="D51" s="34"/>
    </row>
    <row r="52" spans="3:4" ht="12.75">
      <c r="C52" s="34"/>
      <c r="D52" s="34"/>
    </row>
    <row r="53" spans="3:4" ht="12.75">
      <c r="C53" s="34"/>
      <c r="D53" s="34"/>
    </row>
    <row r="54" spans="3:4" ht="12.75">
      <c r="C54" s="34"/>
      <c r="D54" s="34"/>
    </row>
    <row r="55" spans="3:4" ht="12.75">
      <c r="C55" s="34"/>
      <c r="D55" s="34"/>
    </row>
    <row r="56" spans="3:4" ht="12.75">
      <c r="C56" s="34"/>
      <c r="D56" s="34"/>
    </row>
    <row r="57" spans="3:4" ht="12.75">
      <c r="C57" s="34"/>
      <c r="D57" s="34"/>
    </row>
    <row r="58" spans="3:4" ht="12.75">
      <c r="C58" s="34"/>
      <c r="D58" s="34"/>
    </row>
    <row r="59" spans="3:4" ht="12.75">
      <c r="C59" s="34"/>
      <c r="D59" s="34"/>
    </row>
    <row r="60" spans="3:4" ht="12.75">
      <c r="C60" s="34"/>
      <c r="D60" s="34"/>
    </row>
    <row r="61" spans="3:4" ht="12.75">
      <c r="C61" s="34"/>
      <c r="D61" s="34"/>
    </row>
    <row r="62" spans="3:4" ht="12.75">
      <c r="C62" s="34"/>
      <c r="D62" s="34"/>
    </row>
    <row r="63" spans="3:4" ht="12.75">
      <c r="C63" s="34"/>
      <c r="D63" s="34"/>
    </row>
    <row r="64" spans="3:4" ht="12.75">
      <c r="C64" s="34"/>
      <c r="D64" s="34"/>
    </row>
    <row r="65" spans="3:4" ht="12.75">
      <c r="C65" s="34"/>
      <c r="D65" s="34"/>
    </row>
    <row r="66" spans="3:4" ht="12.75">
      <c r="C66" s="34"/>
      <c r="D66" s="34"/>
    </row>
    <row r="67" spans="3:4" ht="12.75">
      <c r="C67" s="34"/>
      <c r="D67" s="34"/>
    </row>
    <row r="68" spans="3:4" ht="12.75">
      <c r="C68" s="34"/>
      <c r="D68" s="34"/>
    </row>
    <row r="69" spans="3:4" ht="12.75">
      <c r="C69" s="34"/>
      <c r="D69" s="34"/>
    </row>
    <row r="70" spans="3:4" ht="12.75">
      <c r="C70" s="34"/>
      <c r="D70" s="34"/>
    </row>
    <row r="71" spans="3:4" ht="12.75">
      <c r="C71" s="34"/>
      <c r="D71" s="34"/>
    </row>
    <row r="72" spans="3:4" ht="12.75">
      <c r="C72" s="34"/>
      <c r="D72" s="34"/>
    </row>
    <row r="73" spans="3:4" ht="12.75">
      <c r="C73" s="34"/>
      <c r="D73" s="34"/>
    </row>
    <row r="74" spans="3:4" ht="12.75">
      <c r="C74" s="34"/>
      <c r="D74" s="34"/>
    </row>
    <row r="75" spans="3:4" ht="12.75">
      <c r="C75" s="34"/>
      <c r="D75" s="34"/>
    </row>
    <row r="76" spans="3:4" ht="12.75">
      <c r="C76" s="34"/>
      <c r="D76" s="34"/>
    </row>
    <row r="77" spans="3:4" ht="12.75">
      <c r="C77" s="34"/>
      <c r="D77" s="34"/>
    </row>
    <row r="78" spans="3:4" ht="12.75">
      <c r="C78" s="34"/>
      <c r="D78" s="34"/>
    </row>
    <row r="79" spans="3:4" ht="12.75">
      <c r="C79" s="34"/>
      <c r="D79" s="34"/>
    </row>
    <row r="80" spans="3:4" ht="12.75">
      <c r="C80" s="34"/>
      <c r="D80" s="34"/>
    </row>
    <row r="81" spans="3:4" ht="12.75">
      <c r="C81" s="34"/>
      <c r="D81" s="34"/>
    </row>
    <row r="82" spans="3:4" ht="12.75">
      <c r="C82" s="34"/>
      <c r="D82" s="34"/>
    </row>
    <row r="83" spans="3:4" ht="12.75">
      <c r="C83" s="34"/>
      <c r="D83" s="34"/>
    </row>
    <row r="84" spans="3:4" ht="12.75">
      <c r="C84" s="34"/>
      <c r="D84" s="34"/>
    </row>
    <row r="85" spans="3:4" ht="12.75">
      <c r="C85" s="34"/>
      <c r="D85" s="34"/>
    </row>
    <row r="86" spans="3:4" ht="12.75">
      <c r="C86" s="34"/>
      <c r="D86" s="34"/>
    </row>
    <row r="87" spans="3:4" ht="12.75">
      <c r="C87" s="34"/>
      <c r="D87" s="34"/>
    </row>
    <row r="88" spans="3:4" ht="12.75">
      <c r="C88" s="34"/>
      <c r="D88" s="34"/>
    </row>
    <row r="89" spans="3:4" ht="12.75">
      <c r="C89" s="34"/>
      <c r="D89" s="34"/>
    </row>
    <row r="90" spans="3:4" ht="12.75">
      <c r="C90" s="34"/>
      <c r="D90" s="34"/>
    </row>
    <row r="91" spans="3:4" ht="12.75">
      <c r="C91" s="34"/>
      <c r="D91" s="34"/>
    </row>
    <row r="92" spans="3:4" ht="12.75">
      <c r="C92" s="34"/>
      <c r="D92" s="34"/>
    </row>
    <row r="93" spans="3:4" ht="12.75">
      <c r="C93" s="34"/>
      <c r="D93" s="34"/>
    </row>
    <row r="94" spans="3:4" ht="12.75">
      <c r="C94" s="34"/>
      <c r="D94" s="34"/>
    </row>
    <row r="95" spans="3:4" ht="12.75">
      <c r="C95" s="34"/>
      <c r="D95" s="34"/>
    </row>
    <row r="96" spans="3:4" ht="12.75">
      <c r="C96" s="34"/>
      <c r="D96" s="34"/>
    </row>
    <row r="97" spans="3:4" ht="12.75">
      <c r="C97" s="34"/>
      <c r="D97" s="34"/>
    </row>
    <row r="98" spans="3:4" ht="12.75">
      <c r="C98" s="34"/>
      <c r="D98" s="34"/>
    </row>
    <row r="99" spans="3:4" ht="12.75">
      <c r="C99" s="34"/>
      <c r="D99" s="34"/>
    </row>
    <row r="100" spans="3:4" ht="12.75">
      <c r="C100" s="34"/>
      <c r="D100" s="34"/>
    </row>
    <row r="101" spans="3:4" ht="12.75">
      <c r="C101" s="34"/>
      <c r="D101" s="34"/>
    </row>
    <row r="102" spans="3:4" ht="12.75">
      <c r="C102" s="34"/>
      <c r="D102" s="34"/>
    </row>
    <row r="103" spans="3:4" ht="12.75">
      <c r="C103" s="34"/>
      <c r="D103" s="34"/>
    </row>
    <row r="104" spans="3:4" ht="12.75">
      <c r="C104" s="34"/>
      <c r="D104" s="34"/>
    </row>
    <row r="105" spans="3:4" ht="12.75">
      <c r="C105" s="34"/>
      <c r="D105" s="34"/>
    </row>
    <row r="106" spans="3:4" ht="12.75">
      <c r="C106" s="34"/>
      <c r="D106" s="34"/>
    </row>
    <row r="107" spans="3:4" ht="12.75">
      <c r="C107" s="34"/>
      <c r="D107" s="34"/>
    </row>
    <row r="108" ht="12.75">
      <c r="C108" s="34"/>
    </row>
  </sheetData>
  <mergeCells count="33">
    <mergeCell ref="K1:O1"/>
    <mergeCell ref="B3:O3"/>
    <mergeCell ref="B5:O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21:A25"/>
    <mergeCell ref="B21:B25"/>
    <mergeCell ref="C21:C25"/>
    <mergeCell ref="D21:D25"/>
    <mergeCell ref="E21:E25"/>
    <mergeCell ref="F21:F25"/>
    <mergeCell ref="G21:G25"/>
    <mergeCell ref="H21:H25"/>
    <mergeCell ref="M21:M25"/>
    <mergeCell ref="N21:N25"/>
    <mergeCell ref="O21:O25"/>
    <mergeCell ref="I21:I25"/>
    <mergeCell ref="J21:J25"/>
    <mergeCell ref="K21:K25"/>
    <mergeCell ref="L21:L25"/>
  </mergeCells>
  <printOptions/>
  <pageMargins left="0.75" right="0.17" top="0.55" bottom="0.49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H23"/>
  <sheetViews>
    <sheetView workbookViewId="0" topLeftCell="A19">
      <selection activeCell="I7" sqref="I7"/>
    </sheetView>
  </sheetViews>
  <sheetFormatPr defaultColWidth="9.140625" defaultRowHeight="12.75"/>
  <cols>
    <col min="1" max="1" width="6.7109375" style="74" customWidth="1"/>
    <col min="2" max="2" width="33.00390625" style="74" customWidth="1"/>
    <col min="3" max="3" width="10.7109375" style="74" customWidth="1"/>
    <col min="4" max="4" width="14.421875" style="74" customWidth="1"/>
    <col min="5" max="5" width="11.421875" style="74" customWidth="1"/>
    <col min="6" max="6" width="13.28125" style="74" customWidth="1"/>
    <col min="7" max="7" width="12.28125" style="74" customWidth="1"/>
    <col min="8" max="8" width="17.140625" style="74" customWidth="1"/>
    <col min="9" max="9" width="16.421875" style="74" customWidth="1"/>
    <col min="10" max="16384" width="9.140625" style="74" customWidth="1"/>
  </cols>
  <sheetData>
    <row r="1" spans="1:8" ht="22.5" customHeight="1">
      <c r="A1" s="59"/>
      <c r="B1" s="27"/>
      <c r="C1" s="27"/>
      <c r="D1" s="60"/>
      <c r="E1" s="60"/>
      <c r="F1" s="60"/>
      <c r="G1" s="60"/>
      <c r="H1" s="26" t="s">
        <v>130</v>
      </c>
    </row>
    <row r="2" spans="1:7" ht="11.25">
      <c r="A2" s="59"/>
      <c r="B2" s="27"/>
      <c r="C2" s="27"/>
      <c r="D2" s="60"/>
      <c r="E2" s="60"/>
      <c r="F2" s="60"/>
      <c r="G2" s="60"/>
    </row>
    <row r="3" spans="1:8" ht="12.75" customHeight="1">
      <c r="A3" s="112" t="s">
        <v>19</v>
      </c>
      <c r="B3" s="112"/>
      <c r="C3" s="112"/>
      <c r="D3" s="112"/>
      <c r="E3" s="112"/>
      <c r="F3" s="112"/>
      <c r="G3" s="112"/>
      <c r="H3" s="112"/>
    </row>
    <row r="4" spans="1:8" ht="12.75" customHeight="1">
      <c r="A4" s="47"/>
      <c r="B4" s="47"/>
      <c r="C4" s="47"/>
      <c r="D4" s="47"/>
      <c r="E4" s="47"/>
      <c r="F4" s="47"/>
      <c r="G4" s="47"/>
      <c r="H4" s="47"/>
    </row>
    <row r="5" spans="1:8" ht="70.5" customHeight="1">
      <c r="A5" s="130" t="s">
        <v>131</v>
      </c>
      <c r="B5" s="130"/>
      <c r="C5" s="130"/>
      <c r="D5" s="130"/>
      <c r="E5" s="130"/>
      <c r="F5" s="130"/>
      <c r="G5" s="130"/>
      <c r="H5" s="130"/>
    </row>
    <row r="6" spans="1:8" ht="18.75" customHeight="1">
      <c r="A6" s="71"/>
      <c r="B6" s="71"/>
      <c r="C6" s="71"/>
      <c r="D6" s="71"/>
      <c r="E6" s="71"/>
      <c r="F6" s="71"/>
      <c r="G6" s="71"/>
      <c r="H6" s="71"/>
    </row>
    <row r="7" spans="1:8" s="75" customFormat="1" ht="99.75" customHeight="1">
      <c r="A7" s="88" t="s">
        <v>5</v>
      </c>
      <c r="B7" s="89" t="s">
        <v>18</v>
      </c>
      <c r="C7" s="89" t="s">
        <v>37</v>
      </c>
      <c r="D7" s="89" t="s">
        <v>132</v>
      </c>
      <c r="E7" s="89" t="s">
        <v>38</v>
      </c>
      <c r="F7" s="89" t="s">
        <v>74</v>
      </c>
      <c r="G7" s="89" t="s">
        <v>39</v>
      </c>
      <c r="H7" s="49" t="s">
        <v>177</v>
      </c>
    </row>
    <row r="8" spans="1:8" s="75" customFormat="1" ht="12">
      <c r="A8" s="76">
        <v>1</v>
      </c>
      <c r="B8" s="49">
        <v>2</v>
      </c>
      <c r="C8" s="49">
        <v>3</v>
      </c>
      <c r="D8" s="77">
        <v>4</v>
      </c>
      <c r="E8" s="64">
        <v>5</v>
      </c>
      <c r="F8" s="64">
        <v>6</v>
      </c>
      <c r="G8" s="78">
        <v>7</v>
      </c>
      <c r="H8" s="79">
        <v>8</v>
      </c>
    </row>
    <row r="9" spans="1:8" s="84" customFormat="1" ht="33.75" customHeight="1">
      <c r="A9" s="2">
        <v>1</v>
      </c>
      <c r="B9" s="3" t="s">
        <v>92</v>
      </c>
      <c r="C9" s="81">
        <v>752570</v>
      </c>
      <c r="D9" s="37">
        <v>894500</v>
      </c>
      <c r="E9" s="81">
        <v>65401</v>
      </c>
      <c r="F9" s="81">
        <f>D9+E9</f>
        <v>959901</v>
      </c>
      <c r="G9" s="82" t="s">
        <v>12</v>
      </c>
      <c r="H9" s="83" t="s">
        <v>13</v>
      </c>
    </row>
    <row r="10" spans="1:8" s="84" customFormat="1" ht="28.5" customHeight="1">
      <c r="A10" s="2">
        <v>2</v>
      </c>
      <c r="B10" s="3" t="s">
        <v>0</v>
      </c>
      <c r="C10" s="81">
        <v>1119585</v>
      </c>
      <c r="D10" s="107">
        <v>1118087</v>
      </c>
      <c r="E10" s="81">
        <v>17118</v>
      </c>
      <c r="F10" s="81">
        <f aca="true" t="shared" si="0" ref="F10:F22">D10+E10</f>
        <v>1135205</v>
      </c>
      <c r="G10" s="82" t="s">
        <v>12</v>
      </c>
      <c r="H10" s="83" t="s">
        <v>13</v>
      </c>
    </row>
    <row r="11" spans="1:8" s="84" customFormat="1" ht="28.5" customHeight="1">
      <c r="A11" s="2">
        <v>3</v>
      </c>
      <c r="B11" s="3" t="s">
        <v>1</v>
      </c>
      <c r="C11" s="81">
        <v>442109</v>
      </c>
      <c r="D11" s="107">
        <v>442109</v>
      </c>
      <c r="E11" s="81">
        <v>11498</v>
      </c>
      <c r="F11" s="81">
        <f t="shared" si="0"/>
        <v>453607</v>
      </c>
      <c r="G11" s="82" t="s">
        <v>12</v>
      </c>
      <c r="H11" s="83" t="s">
        <v>13</v>
      </c>
    </row>
    <row r="12" spans="1:8" s="84" customFormat="1" ht="45.75" customHeight="1">
      <c r="A12" s="17">
        <v>4</v>
      </c>
      <c r="B12" s="3" t="s">
        <v>51</v>
      </c>
      <c r="C12" s="81">
        <v>1932717</v>
      </c>
      <c r="D12" s="108">
        <v>1932717</v>
      </c>
      <c r="E12" s="81">
        <v>8585</v>
      </c>
      <c r="F12" s="81">
        <f t="shared" si="0"/>
        <v>1941302</v>
      </c>
      <c r="G12" s="82" t="s">
        <v>12</v>
      </c>
      <c r="H12" s="83" t="s">
        <v>13</v>
      </c>
    </row>
    <row r="13" spans="1:8" s="84" customFormat="1" ht="28.5" customHeight="1">
      <c r="A13" s="2">
        <v>5</v>
      </c>
      <c r="B13" s="3" t="s">
        <v>55</v>
      </c>
      <c r="C13" s="81">
        <v>310314</v>
      </c>
      <c r="D13" s="107">
        <v>310260</v>
      </c>
      <c r="E13" s="81">
        <v>8516</v>
      </c>
      <c r="F13" s="81">
        <f t="shared" si="0"/>
        <v>318776</v>
      </c>
      <c r="G13" s="82" t="s">
        <v>12</v>
      </c>
      <c r="H13" s="83" t="s">
        <v>13</v>
      </c>
    </row>
    <row r="14" spans="1:8" s="84" customFormat="1" ht="28.5" customHeight="1">
      <c r="A14" s="17">
        <v>6</v>
      </c>
      <c r="B14" s="3" t="s">
        <v>94</v>
      </c>
      <c r="C14" s="81">
        <v>1516380</v>
      </c>
      <c r="D14" s="108">
        <v>1511698</v>
      </c>
      <c r="E14" s="81">
        <v>463863</v>
      </c>
      <c r="F14" s="81">
        <f t="shared" si="0"/>
        <v>1975561</v>
      </c>
      <c r="G14" s="82" t="s">
        <v>12</v>
      </c>
      <c r="H14" s="83" t="s">
        <v>13</v>
      </c>
    </row>
    <row r="15" spans="1:8" s="84" customFormat="1" ht="27.75" customHeight="1">
      <c r="A15" s="2">
        <v>7</v>
      </c>
      <c r="B15" s="3" t="s">
        <v>95</v>
      </c>
      <c r="C15" s="81">
        <v>358056</v>
      </c>
      <c r="D15" s="108">
        <v>96726</v>
      </c>
      <c r="E15" s="81">
        <v>1200</v>
      </c>
      <c r="F15" s="81">
        <f t="shared" si="0"/>
        <v>97926</v>
      </c>
      <c r="G15" s="82" t="s">
        <v>13</v>
      </c>
      <c r="H15" s="83" t="s">
        <v>13</v>
      </c>
    </row>
    <row r="16" spans="1:8" s="84" customFormat="1" ht="28.5" customHeight="1">
      <c r="A16" s="2">
        <v>8</v>
      </c>
      <c r="B16" s="62" t="s">
        <v>2</v>
      </c>
      <c r="C16" s="81">
        <v>1012450</v>
      </c>
      <c r="D16" s="107">
        <v>1012450</v>
      </c>
      <c r="E16" s="81">
        <v>52265</v>
      </c>
      <c r="F16" s="81">
        <f t="shared" si="0"/>
        <v>1064715</v>
      </c>
      <c r="G16" s="82" t="s">
        <v>12</v>
      </c>
      <c r="H16" s="83" t="s">
        <v>13</v>
      </c>
    </row>
    <row r="17" spans="1:8" s="84" customFormat="1" ht="34.5" customHeight="1">
      <c r="A17" s="2">
        <v>9</v>
      </c>
      <c r="B17" s="3" t="s">
        <v>96</v>
      </c>
      <c r="C17" s="81">
        <v>99500</v>
      </c>
      <c r="D17" s="81">
        <v>99398</v>
      </c>
      <c r="E17" s="81">
        <v>937</v>
      </c>
      <c r="F17" s="81">
        <f t="shared" si="0"/>
        <v>100335</v>
      </c>
      <c r="G17" s="82" t="s">
        <v>12</v>
      </c>
      <c r="H17" s="83" t="s">
        <v>13</v>
      </c>
    </row>
    <row r="18" spans="1:8" s="84" customFormat="1" ht="28.5" customHeight="1">
      <c r="A18" s="17">
        <v>10</v>
      </c>
      <c r="B18" s="3" t="s">
        <v>97</v>
      </c>
      <c r="C18" s="81">
        <v>68284</v>
      </c>
      <c r="D18" s="107">
        <v>68284</v>
      </c>
      <c r="E18" s="81">
        <v>16306</v>
      </c>
      <c r="F18" s="81">
        <f t="shared" si="0"/>
        <v>84590</v>
      </c>
      <c r="G18" s="82" t="s">
        <v>12</v>
      </c>
      <c r="H18" s="83" t="s">
        <v>13</v>
      </c>
    </row>
    <row r="19" spans="1:8" s="84" customFormat="1" ht="27" customHeight="1">
      <c r="A19" s="2">
        <v>11</v>
      </c>
      <c r="B19" s="3" t="s">
        <v>61</v>
      </c>
      <c r="C19" s="81">
        <v>1220722</v>
      </c>
      <c r="D19" s="81">
        <v>1220722</v>
      </c>
      <c r="E19" s="81">
        <v>4952</v>
      </c>
      <c r="F19" s="81">
        <f>D19+E19</f>
        <v>1225674</v>
      </c>
      <c r="G19" s="82" t="s">
        <v>12</v>
      </c>
      <c r="H19" s="83" t="s">
        <v>13</v>
      </c>
    </row>
    <row r="20" spans="1:8" s="84" customFormat="1" ht="28.5" customHeight="1">
      <c r="A20" s="17">
        <v>12</v>
      </c>
      <c r="B20" s="3" t="s">
        <v>3</v>
      </c>
      <c r="C20" s="81">
        <v>81151</v>
      </c>
      <c r="D20" s="107">
        <v>69036</v>
      </c>
      <c r="E20" s="81">
        <v>250</v>
      </c>
      <c r="F20" s="81">
        <f>D20+E20</f>
        <v>69286</v>
      </c>
      <c r="G20" s="82" t="s">
        <v>13</v>
      </c>
      <c r="H20" s="83" t="s">
        <v>13</v>
      </c>
    </row>
    <row r="21" spans="1:8" s="84" customFormat="1" ht="50.25" customHeight="1">
      <c r="A21" s="86">
        <v>13</v>
      </c>
      <c r="B21" s="62" t="s">
        <v>164</v>
      </c>
      <c r="C21" s="87">
        <v>270000</v>
      </c>
      <c r="D21" s="10">
        <v>263211</v>
      </c>
      <c r="E21" s="87">
        <v>354734</v>
      </c>
      <c r="F21" s="87">
        <f t="shared" si="0"/>
        <v>617945</v>
      </c>
      <c r="G21" s="83" t="s">
        <v>12</v>
      </c>
      <c r="H21" s="83" t="s">
        <v>13</v>
      </c>
    </row>
    <row r="22" spans="1:8" s="84" customFormat="1" ht="29.25" customHeight="1">
      <c r="A22" s="2">
        <v>14</v>
      </c>
      <c r="B22" s="3" t="s">
        <v>100</v>
      </c>
      <c r="C22" s="81">
        <v>28265</v>
      </c>
      <c r="D22" s="107">
        <v>28264</v>
      </c>
      <c r="E22" s="81">
        <v>0</v>
      </c>
      <c r="F22" s="81">
        <f t="shared" si="0"/>
        <v>28264</v>
      </c>
      <c r="G22" s="83" t="s">
        <v>13</v>
      </c>
      <c r="H22" s="83" t="s">
        <v>13</v>
      </c>
    </row>
    <row r="23" spans="1:8" s="84" customFormat="1" ht="20.25" customHeight="1">
      <c r="A23" s="2"/>
      <c r="B23" s="73" t="s">
        <v>7</v>
      </c>
      <c r="C23" s="80">
        <f>SUM(C9:C22)</f>
        <v>9212103</v>
      </c>
      <c r="D23" s="85">
        <f>SUM(D9:D22)</f>
        <v>9067462</v>
      </c>
      <c r="E23" s="85">
        <f>SUM(E9:E22)</f>
        <v>1005625</v>
      </c>
      <c r="F23" s="85">
        <f>SUM(F9:F22)</f>
        <v>10073087</v>
      </c>
      <c r="G23" s="83"/>
      <c r="H23" s="83"/>
    </row>
  </sheetData>
  <mergeCells count="2">
    <mergeCell ref="A3:H3"/>
    <mergeCell ref="A5:H5"/>
  </mergeCells>
  <printOptions/>
  <pageMargins left="1.37" right="0.75" top="0.65" bottom="0.63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</sheetPr>
  <dimension ref="A1:E35"/>
  <sheetViews>
    <sheetView workbookViewId="0" topLeftCell="A17">
      <selection activeCell="A29" sqref="A29:A32"/>
    </sheetView>
  </sheetViews>
  <sheetFormatPr defaultColWidth="9.140625" defaultRowHeight="12.75"/>
  <cols>
    <col min="1" max="1" width="5.28125" style="24" customWidth="1"/>
    <col min="2" max="2" width="37.140625" style="24" customWidth="1"/>
    <col min="3" max="3" width="17.140625" style="24" customWidth="1"/>
    <col min="4" max="4" width="16.8515625" style="24" customWidth="1"/>
    <col min="5" max="5" width="18.8515625" style="24" customWidth="1"/>
    <col min="6" max="16384" width="17.00390625" style="24" customWidth="1"/>
  </cols>
  <sheetData>
    <row r="1" ht="12.75">
      <c r="E1" s="25" t="s">
        <v>50</v>
      </c>
    </row>
    <row r="2" spans="1:5" s="25" customFormat="1" ht="7.5" customHeight="1">
      <c r="A2" s="24"/>
      <c r="C2" s="26"/>
      <c r="D2" s="26"/>
      <c r="E2" s="26"/>
    </row>
    <row r="3" spans="1:5" s="25" customFormat="1" ht="12.75">
      <c r="A3" s="24"/>
      <c r="C3" s="26"/>
      <c r="D3" s="26"/>
      <c r="E3" s="26"/>
    </row>
    <row r="4" spans="1:5" s="25" customFormat="1" ht="15.75">
      <c r="A4" s="112" t="s">
        <v>19</v>
      </c>
      <c r="B4" s="112"/>
      <c r="C4" s="112"/>
      <c r="D4" s="112"/>
      <c r="E4" s="112"/>
    </row>
    <row r="5" spans="1:5" s="25" customFormat="1" ht="18" customHeight="1">
      <c r="A5" s="16"/>
      <c r="B5" s="16"/>
      <c r="C5" s="16"/>
      <c r="D5" s="16"/>
      <c r="E5" s="16"/>
    </row>
    <row r="6" spans="1:5" s="25" customFormat="1" ht="63" customHeight="1">
      <c r="A6" s="112" t="s">
        <v>43</v>
      </c>
      <c r="B6" s="112"/>
      <c r="C6" s="112"/>
      <c r="D6" s="112"/>
      <c r="E6" s="112"/>
    </row>
    <row r="7" spans="1:5" s="25" customFormat="1" ht="17.25" customHeight="1">
      <c r="A7" s="47"/>
      <c r="B7" s="47"/>
      <c r="C7" s="47"/>
      <c r="D7" s="47"/>
      <c r="E7" s="47"/>
    </row>
    <row r="8" spans="1:5" s="25" customFormat="1" ht="11.25" customHeight="1">
      <c r="A8" s="16"/>
      <c r="B8" s="16"/>
      <c r="C8" s="16"/>
      <c r="D8" s="16"/>
      <c r="E8" s="16"/>
    </row>
    <row r="9" spans="1:5" ht="130.5" customHeight="1">
      <c r="A9" s="49" t="s">
        <v>5</v>
      </c>
      <c r="B9" s="49" t="s">
        <v>18</v>
      </c>
      <c r="C9" s="49" t="s">
        <v>68</v>
      </c>
      <c r="D9" s="49" t="s">
        <v>44</v>
      </c>
      <c r="E9" s="49" t="s">
        <v>46</v>
      </c>
    </row>
    <row r="10" spans="1:5" ht="9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7.25" customHeight="1">
      <c r="A11" s="2">
        <v>1</v>
      </c>
      <c r="B11" s="3" t="s">
        <v>52</v>
      </c>
      <c r="C11" s="41" t="s">
        <v>13</v>
      </c>
      <c r="D11" s="41" t="s">
        <v>13</v>
      </c>
      <c r="E11" s="41" t="s">
        <v>13</v>
      </c>
    </row>
    <row r="12" spans="1:5" ht="17.25" customHeight="1">
      <c r="A12" s="2">
        <v>2</v>
      </c>
      <c r="B12" s="3" t="s">
        <v>0</v>
      </c>
      <c r="C12" s="15" t="s">
        <v>45</v>
      </c>
      <c r="D12" s="41" t="s">
        <v>13</v>
      </c>
      <c r="E12" s="41" t="s">
        <v>13</v>
      </c>
    </row>
    <row r="13" spans="1:5" ht="18.75" customHeight="1">
      <c r="A13" s="2">
        <v>3</v>
      </c>
      <c r="B13" s="3" t="s">
        <v>1</v>
      </c>
      <c r="C13" s="41" t="s">
        <v>13</v>
      </c>
      <c r="D13" s="41" t="s">
        <v>13</v>
      </c>
      <c r="E13" s="41" t="s">
        <v>13</v>
      </c>
    </row>
    <row r="14" spans="1:5" ht="25.5">
      <c r="A14" s="2">
        <v>4</v>
      </c>
      <c r="B14" s="3" t="s">
        <v>51</v>
      </c>
      <c r="C14" s="41" t="s">
        <v>13</v>
      </c>
      <c r="D14" s="41" t="s">
        <v>13</v>
      </c>
      <c r="E14" s="41" t="s">
        <v>13</v>
      </c>
    </row>
    <row r="15" spans="1:5" ht="15.75" customHeight="1">
      <c r="A15" s="2">
        <v>5</v>
      </c>
      <c r="B15" s="3" t="s">
        <v>55</v>
      </c>
      <c r="C15" s="15" t="s">
        <v>45</v>
      </c>
      <c r="D15" s="41" t="s">
        <v>13</v>
      </c>
      <c r="E15" s="41" t="s">
        <v>13</v>
      </c>
    </row>
    <row r="16" spans="1:5" ht="15" customHeight="1">
      <c r="A16" s="2">
        <v>6</v>
      </c>
      <c r="B16" s="3" t="s">
        <v>62</v>
      </c>
      <c r="C16" s="41" t="s">
        <v>13</v>
      </c>
      <c r="D16" s="41" t="s">
        <v>13</v>
      </c>
      <c r="E16" s="41" t="s">
        <v>13</v>
      </c>
    </row>
    <row r="17" spans="1:5" ht="15.75" customHeight="1">
      <c r="A17" s="2">
        <v>7</v>
      </c>
      <c r="B17" s="3" t="s">
        <v>56</v>
      </c>
      <c r="C17" s="15" t="s">
        <v>45</v>
      </c>
      <c r="D17" s="41" t="s">
        <v>13</v>
      </c>
      <c r="E17" s="41" t="s">
        <v>13</v>
      </c>
    </row>
    <row r="18" spans="1:5" ht="15.75" customHeight="1">
      <c r="A18" s="2">
        <v>8</v>
      </c>
      <c r="B18" s="3" t="s">
        <v>2</v>
      </c>
      <c r="C18" s="15" t="s">
        <v>45</v>
      </c>
      <c r="D18" s="41" t="s">
        <v>13</v>
      </c>
      <c r="E18" s="41" t="s">
        <v>13</v>
      </c>
    </row>
    <row r="19" spans="1:5" ht="15" customHeight="1">
      <c r="A19" s="2">
        <v>9</v>
      </c>
      <c r="B19" s="3" t="s">
        <v>57</v>
      </c>
      <c r="C19" s="41" t="s">
        <v>13</v>
      </c>
      <c r="D19" s="41" t="s">
        <v>13</v>
      </c>
      <c r="E19" s="41" t="s">
        <v>13</v>
      </c>
    </row>
    <row r="20" spans="1:5" ht="14.25" customHeight="1">
      <c r="A20" s="2">
        <v>10</v>
      </c>
      <c r="B20" s="3" t="s">
        <v>53</v>
      </c>
      <c r="C20" s="15" t="s">
        <v>45</v>
      </c>
      <c r="D20" s="41" t="s">
        <v>13</v>
      </c>
      <c r="E20" s="41" t="s">
        <v>13</v>
      </c>
    </row>
    <row r="21" spans="1:5" s="25" customFormat="1" ht="15.75" customHeight="1">
      <c r="A21" s="2">
        <v>11</v>
      </c>
      <c r="B21" s="3" t="s">
        <v>3</v>
      </c>
      <c r="C21" s="41" t="s">
        <v>13</v>
      </c>
      <c r="D21" s="41" t="s">
        <v>13</v>
      </c>
      <c r="E21" s="41" t="s">
        <v>13</v>
      </c>
    </row>
    <row r="22" spans="1:5" ht="17.25" customHeight="1">
      <c r="A22" s="2">
        <v>12</v>
      </c>
      <c r="B22" s="3" t="s">
        <v>58</v>
      </c>
      <c r="C22" s="15" t="s">
        <v>45</v>
      </c>
      <c r="D22" s="41" t="s">
        <v>13</v>
      </c>
      <c r="E22" s="41" t="s">
        <v>13</v>
      </c>
    </row>
    <row r="23" spans="1:5" ht="15.75" customHeight="1">
      <c r="A23" s="2">
        <v>13</v>
      </c>
      <c r="B23" s="3" t="s">
        <v>59</v>
      </c>
      <c r="C23" s="15" t="s">
        <v>45</v>
      </c>
      <c r="D23" s="41" t="s">
        <v>13</v>
      </c>
      <c r="E23" s="41" t="s">
        <v>13</v>
      </c>
    </row>
    <row r="24" spans="1:5" ht="18" customHeight="1">
      <c r="A24" s="2">
        <v>14</v>
      </c>
      <c r="B24" s="3" t="s">
        <v>54</v>
      </c>
      <c r="C24" s="15" t="s">
        <v>45</v>
      </c>
      <c r="D24" s="15" t="s">
        <v>45</v>
      </c>
      <c r="E24" s="15" t="s">
        <v>45</v>
      </c>
    </row>
    <row r="25" spans="1:5" ht="18" customHeight="1">
      <c r="A25" s="2">
        <v>15</v>
      </c>
      <c r="B25" s="3" t="s">
        <v>60</v>
      </c>
      <c r="C25" s="15" t="s">
        <v>45</v>
      </c>
      <c r="D25" s="41" t="s">
        <v>13</v>
      </c>
      <c r="E25" s="41" t="s">
        <v>13</v>
      </c>
    </row>
    <row r="26" spans="1:5" ht="25.5">
      <c r="A26" s="2">
        <v>16</v>
      </c>
      <c r="B26" s="3" t="s">
        <v>63</v>
      </c>
      <c r="C26" s="41" t="s">
        <v>13</v>
      </c>
      <c r="D26" s="41" t="s">
        <v>13</v>
      </c>
      <c r="E26" s="41" t="s">
        <v>13</v>
      </c>
    </row>
    <row r="27" spans="1:5" ht="15.75" customHeight="1">
      <c r="A27" s="2">
        <v>17</v>
      </c>
      <c r="B27" s="3" t="s">
        <v>61</v>
      </c>
      <c r="C27" s="15" t="s">
        <v>45</v>
      </c>
      <c r="D27" s="41" t="s">
        <v>13</v>
      </c>
      <c r="E27" s="41" t="s">
        <v>13</v>
      </c>
    </row>
    <row r="28" spans="1:5" ht="18" customHeight="1">
      <c r="A28" s="2">
        <v>18</v>
      </c>
      <c r="B28" s="3" t="s">
        <v>4</v>
      </c>
      <c r="C28" s="41" t="s">
        <v>13</v>
      </c>
      <c r="D28" s="41" t="s">
        <v>13</v>
      </c>
      <c r="E28" s="41" t="s">
        <v>13</v>
      </c>
    </row>
    <row r="29" spans="1:5" ht="38.25">
      <c r="A29" s="48" t="s">
        <v>179</v>
      </c>
      <c r="B29" s="3" t="s">
        <v>64</v>
      </c>
      <c r="C29" s="41" t="s">
        <v>13</v>
      </c>
      <c r="D29" s="41" t="s">
        <v>13</v>
      </c>
      <c r="E29" s="41" t="s">
        <v>13</v>
      </c>
    </row>
    <row r="30" spans="1:5" ht="38.25">
      <c r="A30" s="48" t="s">
        <v>180</v>
      </c>
      <c r="B30" s="3" t="s">
        <v>67</v>
      </c>
      <c r="C30" s="41" t="s">
        <v>13</v>
      </c>
      <c r="D30" s="41" t="s">
        <v>13</v>
      </c>
      <c r="E30" s="41" t="s">
        <v>13</v>
      </c>
    </row>
    <row r="31" spans="1:5" ht="25.5">
      <c r="A31" s="48" t="s">
        <v>181</v>
      </c>
      <c r="B31" s="3" t="s">
        <v>65</v>
      </c>
      <c r="C31" s="41" t="s">
        <v>13</v>
      </c>
      <c r="D31" s="15" t="s">
        <v>47</v>
      </c>
      <c r="E31" s="15" t="s">
        <v>48</v>
      </c>
    </row>
    <row r="32" spans="1:5" ht="38.25">
      <c r="A32" s="48" t="s">
        <v>182</v>
      </c>
      <c r="B32" s="3" t="s">
        <v>66</v>
      </c>
      <c r="C32" s="41" t="s">
        <v>13</v>
      </c>
      <c r="D32" s="41" t="s">
        <v>13</v>
      </c>
      <c r="E32" s="41" t="s">
        <v>13</v>
      </c>
    </row>
    <row r="35" spans="1:5" ht="25.5" customHeight="1">
      <c r="A35" s="113"/>
      <c r="B35" s="114"/>
      <c r="C35" s="114"/>
      <c r="D35" s="114"/>
      <c r="E35" s="114"/>
    </row>
  </sheetData>
  <mergeCells count="3">
    <mergeCell ref="A4:E4"/>
    <mergeCell ref="A6:E6"/>
    <mergeCell ref="A35:E35"/>
  </mergeCells>
  <printOptions/>
  <pageMargins left="0.75" right="0.18" top="0.51" bottom="0.5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Andreev</dc:creator>
  <cp:keywords/>
  <dc:description/>
  <cp:lastModifiedBy> </cp:lastModifiedBy>
  <cp:lastPrinted>2010-03-09T09:26:57Z</cp:lastPrinted>
  <dcterms:created xsi:type="dcterms:W3CDTF">2010-02-19T08:17:57Z</dcterms:created>
  <dcterms:modified xsi:type="dcterms:W3CDTF">2010-03-19T09:53:47Z</dcterms:modified>
  <cp:category/>
  <cp:version/>
  <cp:contentType/>
  <cp:contentStatus/>
</cp:coreProperties>
</file>